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H:\BOT\August 2023\"/>
    </mc:Choice>
  </mc:AlternateContent>
  <xr:revisionPtr revIDLastSave="0" documentId="13_ncr:1_{6EF9A229-512A-4805-BC11-468CEAD34B87}" xr6:coauthVersionLast="36" xr6:coauthVersionMax="36" xr10:uidLastSave="{00000000-0000-0000-0000-000000000000}"/>
  <bookViews>
    <workbookView xWindow="0" yWindow="0" windowWidth="28800" windowHeight="12228" tabRatio="601" activeTab="3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C425" i="13" l="1"/>
  <c r="C9" i="9" l="1"/>
  <c r="F22" i="16" l="1"/>
  <c r="F23" i="16"/>
  <c r="P24" i="16" l="1"/>
  <c r="K24" i="16"/>
  <c r="L27" i="16" l="1"/>
  <c r="N27" i="16"/>
  <c r="E14" i="16" l="1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8" i="16"/>
  <c r="C28" i="16"/>
  <c r="D27" i="16"/>
  <c r="G27" i="16"/>
  <c r="I27" i="16"/>
  <c r="B27" i="16"/>
  <c r="P26" i="16"/>
  <c r="K26" i="16"/>
  <c r="F14" i="16" l="1"/>
  <c r="P25" i="16"/>
  <c r="K25" i="16"/>
  <c r="F27" i="16"/>
  <c r="D38" i="15" l="1"/>
  <c r="C38" i="15"/>
  <c r="E35" i="15"/>
  <c r="B52" i="15" l="1"/>
  <c r="J14" i="16" l="1"/>
  <c r="H14" i="16"/>
  <c r="G14" i="16"/>
  <c r="P8" i="16" l="1"/>
  <c r="P9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7" i="16" l="1"/>
  <c r="J28" i="16"/>
  <c r="P18" i="16" l="1"/>
  <c r="P19" i="16"/>
  <c r="P20" i="16"/>
  <c r="P21" i="16"/>
  <c r="P17" i="16"/>
  <c r="P15" i="16"/>
  <c r="O14" i="16"/>
  <c r="P27" i="16" l="1"/>
  <c r="O28" i="16"/>
  <c r="G28" i="15"/>
  <c r="H35" i="15" l="1"/>
  <c r="I35" i="15"/>
  <c r="G35" i="15"/>
  <c r="F52" i="15" l="1"/>
  <c r="D52" i="15"/>
  <c r="E31" i="9" l="1"/>
  <c r="E32" i="9"/>
  <c r="E30" i="9"/>
  <c r="E21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28" i="9"/>
  <c r="C16" i="9"/>
  <c r="C37" i="9" l="1"/>
  <c r="K15" i="16"/>
  <c r="E52" i="15"/>
  <c r="K14" i="16" l="1"/>
  <c r="L14" i="16" l="1"/>
  <c r="D28" i="16"/>
  <c r="B28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8" i="16"/>
  <c r="G28" i="16"/>
  <c r="I28" i="16"/>
  <c r="C54" i="15"/>
  <c r="F28" i="16"/>
  <c r="H12" i="15"/>
  <c r="G12" i="15"/>
  <c r="E16" i="9"/>
  <c r="I43" i="15"/>
  <c r="H43" i="15"/>
  <c r="L28" i="16"/>
  <c r="D16" i="9"/>
  <c r="H28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8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M14" i="16" l="1"/>
  <c r="M28" i="16" s="1"/>
  <c r="P14" i="16" l="1"/>
  <c r="P28" i="16" s="1"/>
</calcChain>
</file>

<file path=xl/sharedStrings.xml><?xml version="1.0" encoding="utf-8"?>
<sst xmlns="http://schemas.openxmlformats.org/spreadsheetml/2006/main" count="977" uniqueCount="627">
  <si>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</si>
  <si>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</si>
  <si>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</si>
  <si>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</si>
  <si>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</si>
  <si>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</si>
  <si>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</si>
  <si>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</si>
  <si>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</si>
  <si>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</si>
  <si>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</si>
  <si>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</si>
  <si>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</si>
  <si>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</si>
  <si>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</si>
  <si>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</si>
  <si>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</si>
  <si>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</si>
  <si>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</si>
  <si>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</si>
  <si>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</si>
  <si>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</si>
  <si>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</si>
  <si>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</si>
  <si>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</si>
  <si>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</si>
  <si>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</si>
  <si>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</si>
  <si>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</si>
  <si>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</si>
  <si>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</si>
  <si>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</si>
  <si>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</si>
  <si>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</si>
  <si>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</si>
  <si>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</si>
  <si>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</si>
  <si>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</si>
  <si>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</si>
  <si>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</si>
  <si>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</si>
  <si>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</si>
  <si>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</si>
  <si>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</si>
  <si>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</si>
  <si>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</si>
  <si>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</si>
  <si>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</si>
  <si>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</si>
  <si>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</si>
  <si>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</si>
  <si>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</si>
  <si>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</si>
  <si>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</si>
  <si>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</si>
  <si>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</si>
  <si>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</si>
  <si>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</si>
  <si>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</si>
  <si>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</si>
  <si>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</si>
  <si>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</si>
  <si>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</si>
  <si>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</si>
  <si>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</si>
  <si>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</si>
  <si>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</si>
  <si>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</si>
  <si>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</si>
  <si>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</si>
  <si>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</si>
  <si>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</si>
  <si>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</si>
  <si>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</si>
  <si>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</si>
  <si>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</si>
  <si>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</si>
  <si>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</si>
  <si>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</si>
  <si>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</si>
  <si>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</si>
  <si>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</si>
  <si>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</si>
  <si>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</si>
  <si>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</si>
  <si>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</si>
  <si>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</si>
  <si>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</si>
  <si>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</si>
  <si>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</si>
  <si>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</si>
  <si>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</si>
  <si>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</si>
  <si>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</si>
  <si>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</si>
  <si>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</si>
  <si>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</si>
  <si>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</si>
  <si>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</si>
  <si>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</si>
  <si>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</si>
  <si>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</si>
  <si>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</si>
  <si>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</si>
  <si>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</si>
  <si>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</si>
  <si>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>Child Development-Telephone</t>
  </si>
  <si>
    <t>Vet Tech-Supplies</t>
  </si>
  <si>
    <t>2021/2022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</si>
  <si>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</si>
  <si>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</si>
  <si>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</si>
  <si>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</si>
  <si>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</si>
  <si>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</si>
  <si>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</si>
  <si>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</si>
  <si>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</si>
  <si>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</si>
  <si>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</si>
  <si>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Ricoh USA, Inc</t>
  </si>
  <si>
    <t>North Waco Tropical Fish</t>
  </si>
  <si>
    <t>Ronnie G. Brooks</t>
  </si>
  <si>
    <t>CE-Travel</t>
  </si>
  <si>
    <t>Stephanie M. Maultsby</t>
  </si>
  <si>
    <t>Follett Higher Education Group</t>
  </si>
  <si>
    <t>NTTA</t>
  </si>
  <si>
    <t>Community Health-Supplies</t>
  </si>
  <si>
    <t>Steve Treese</t>
  </si>
  <si>
    <t>Hugo Sierra</t>
  </si>
  <si>
    <t>YBP Library Services</t>
  </si>
  <si>
    <t>Bar None Country Store</t>
  </si>
  <si>
    <t>Athletics-Travel</t>
  </si>
  <si>
    <t>Athletics-Supplies</t>
  </si>
  <si>
    <t>Biology-Supplies</t>
  </si>
  <si>
    <t>2022/2023</t>
  </si>
  <si>
    <t>Sunbeam Foods, Inc</t>
  </si>
  <si>
    <t>McJcd-Business Office</t>
  </si>
  <si>
    <t>Nursing-Supplies</t>
  </si>
  <si>
    <t>Dell, Inc</t>
  </si>
  <si>
    <t>ISS-Supplies</t>
  </si>
  <si>
    <t>EAN Services LLC</t>
  </si>
  <si>
    <t>Procurement Card-Departmental Charges</t>
  </si>
  <si>
    <t>State Comptroller</t>
  </si>
  <si>
    <t>Keith's Ace Hardware</t>
  </si>
  <si>
    <t>A-1 Banner &amp; Sign Co. Inc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</si>
  <si>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</si>
  <si>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</si>
  <si>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</si>
  <si>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</si>
  <si>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</si>
  <si>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</si>
  <si>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</si>
  <si>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</si>
  <si>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</si>
  <si>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</si>
  <si>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</si>
  <si>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</si>
  <si>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Shell Energy Solutions</t>
  </si>
  <si>
    <t>Athletics-Student Housing Rent</t>
  </si>
  <si>
    <t>Thomson Reuters-West</t>
  </si>
  <si>
    <t>Legal-Fees</t>
  </si>
  <si>
    <t>ATMOS ENERGY</t>
  </si>
  <si>
    <t>ISS-Internet Services</t>
  </si>
  <si>
    <t>City of Waco</t>
  </si>
  <si>
    <t>Fire Academy-Supplies</t>
  </si>
  <si>
    <t>Worth Hydrochem of Central Tex</t>
  </si>
  <si>
    <t>President's Office-Sponsorship</t>
  </si>
  <si>
    <t>Summit Electric Supply Co</t>
  </si>
  <si>
    <t>Central Duplicating-Copier Leases</t>
  </si>
  <si>
    <t>Student Support Services-Telephone</t>
  </si>
  <si>
    <t>Security-Supplies</t>
  </si>
  <si>
    <t>Smoot-Anderson Company, Inc.</t>
  </si>
  <si>
    <t>Lingo Communications</t>
  </si>
  <si>
    <t>Medline Industries, Inc</t>
  </si>
  <si>
    <t>Green Life Interiors</t>
  </si>
  <si>
    <t>Dupuy Oxygen &amp; Supply Co.</t>
  </si>
  <si>
    <t>ATT Mobility</t>
  </si>
  <si>
    <t>MEOC-Telephone</t>
  </si>
  <si>
    <t>Lorie S. Crowder</t>
  </si>
  <si>
    <t>Grainger</t>
  </si>
  <si>
    <t>Texas Dept of Public Safety</t>
  </si>
  <si>
    <t>Steven W. Wenzel</t>
  </si>
  <si>
    <t>Shauntoniqua C. Clayton</t>
  </si>
  <si>
    <t>Sheehy, Lovelace &amp; Mayfield, P.C.</t>
  </si>
  <si>
    <t>Revised Budget</t>
  </si>
  <si>
    <t>CD 26-week matures 8/7/23</t>
  </si>
  <si>
    <t>OVH US LLC</t>
  </si>
  <si>
    <t>Hole in the Roof Marketing</t>
  </si>
  <si>
    <t>Alsco Inc</t>
  </si>
  <si>
    <t>Athletics-Officials</t>
  </si>
  <si>
    <t>Landscape Supply</t>
  </si>
  <si>
    <t>Waco Tribune Herald</t>
  </si>
  <si>
    <t>Firmin Business Forms, Inc.</t>
  </si>
  <si>
    <t>Auto-Chlor System</t>
  </si>
  <si>
    <t>Jason N. Ehler</t>
  </si>
  <si>
    <t>SBDC-Travel</t>
  </si>
  <si>
    <t>Sharon S. Smith</t>
  </si>
  <si>
    <t>Sandy J. Butler</t>
  </si>
  <si>
    <t>Valvoline LLC</t>
  </si>
  <si>
    <t>Mirion Technologies (GDS) Inc</t>
  </si>
  <si>
    <t>Senseability Inc.</t>
  </si>
  <si>
    <t>Texas Golf Karts</t>
  </si>
  <si>
    <t>Pocket Nurse</t>
  </si>
  <si>
    <t>Technology for Education</t>
  </si>
  <si>
    <t>Leann Caywood</t>
  </si>
  <si>
    <t>Embassy RMS</t>
  </si>
  <si>
    <t>Allison L. Halbert</t>
  </si>
  <si>
    <t>Rabroker AC and Plumbing</t>
  </si>
  <si>
    <t>Jodi A. Harper</t>
  </si>
  <si>
    <t>Bullseye Glass</t>
  </si>
  <si>
    <t>The Lamar Companies</t>
  </si>
  <si>
    <t>NEI Datacom</t>
  </si>
  <si>
    <t>ISS-Cloud Services</t>
  </si>
  <si>
    <t>Gale/Cengage Learning</t>
  </si>
  <si>
    <t>Colors of Texas</t>
  </si>
  <si>
    <t>American Medical Response</t>
  </si>
  <si>
    <t>Cintas Corporation</t>
  </si>
  <si>
    <t>P&amp;E Mechanical Contractors LLC</t>
  </si>
  <si>
    <t>Community Programs-Supplies</t>
  </si>
  <si>
    <t>Esquire of Texas</t>
  </si>
  <si>
    <t>Respiratory Care-Supplies</t>
  </si>
  <si>
    <t>Lochridge-Priest, Inc.</t>
  </si>
  <si>
    <t>Continuing Education-Advertising</t>
  </si>
  <si>
    <t>Alt Teach Cert-Travel</t>
  </si>
  <si>
    <t>Jim Turner Chevrolet</t>
  </si>
  <si>
    <t>TxTag</t>
  </si>
  <si>
    <t>CDARS 13-week matures 7/13/23</t>
  </si>
  <si>
    <t>May</t>
  </si>
  <si>
    <t>CD 24-month matures 5/26/24</t>
  </si>
  <si>
    <t>CD 13-week matures 8/26/22</t>
  </si>
  <si>
    <t>Expenditures for May 2023</t>
  </si>
  <si>
    <t>Commencement-Supplies</t>
  </si>
  <si>
    <t>Fox44news.Com</t>
  </si>
  <si>
    <t>Workforce-Advertising</t>
  </si>
  <si>
    <t>Bookstore-Department Charges</t>
  </si>
  <si>
    <t>Texas General Land Office</t>
  </si>
  <si>
    <t>Seen Ventures LLC</t>
  </si>
  <si>
    <t>George's</t>
  </si>
  <si>
    <t>EMT-Supplies</t>
  </si>
  <si>
    <t>Library-Database Software</t>
  </si>
  <si>
    <t>Alliance Electrical Group</t>
  </si>
  <si>
    <t>Q1 Media, Inc</t>
  </si>
  <si>
    <t>Universal Companies, Inc</t>
  </si>
  <si>
    <t>Audacy Operations Inc</t>
  </si>
  <si>
    <t>Impact Promotional Services</t>
  </si>
  <si>
    <t>4IMPRINT, Inc.</t>
  </si>
  <si>
    <t>Emergency Power Services</t>
  </si>
  <si>
    <t>LEARN</t>
  </si>
  <si>
    <t>Foundation-Supplies</t>
  </si>
  <si>
    <t>IREPO-Telephone</t>
  </si>
  <si>
    <t>Johnson Roofing, Inc.</t>
  </si>
  <si>
    <t>Dreamfly Promotions Inc</t>
  </si>
  <si>
    <t>Biokosmetik of Texas, Inc</t>
  </si>
  <si>
    <t>Joe W Fly Co., Inc</t>
  </si>
  <si>
    <t>Athletics-Internet Services</t>
  </si>
  <si>
    <t>Global Financial Aid Services</t>
  </si>
  <si>
    <t>Financial Aid-File Reviews</t>
  </si>
  <si>
    <t>Cengage Learning</t>
  </si>
  <si>
    <t>Wolfe Wholesale Florist, Inc.</t>
  </si>
  <si>
    <t>Two Girls and a Guy LLC</t>
  </si>
  <si>
    <t>Doreen Atkinson</t>
  </si>
  <si>
    <t>Kerr Waste Services LLC</t>
  </si>
  <si>
    <t>Ranch-Horse Show</t>
  </si>
  <si>
    <t>McLennan County Extension Offi</t>
  </si>
  <si>
    <t>Security-Radio System</t>
  </si>
  <si>
    <t>Student Records-Shredding Service</t>
  </si>
  <si>
    <t>Lexis-Nexis</t>
  </si>
  <si>
    <t>Security-Background Checks</t>
  </si>
  <si>
    <t>Northern Horizons Freelance</t>
  </si>
  <si>
    <t>Stephanie G. Trammell</t>
  </si>
  <si>
    <t>Ingram Library Services, Inc.</t>
  </si>
  <si>
    <t>The College Board</t>
  </si>
  <si>
    <t>Evelyn P. Diehl</t>
  </si>
  <si>
    <t>Human Resources-Name Searches</t>
  </si>
  <si>
    <t>Insurance-Police Bond</t>
  </si>
  <si>
    <t>A&amp;D Tests, Inc.</t>
  </si>
  <si>
    <t>FedEx</t>
  </si>
  <si>
    <t>Athletics-Postage</t>
  </si>
  <si>
    <t>Library-Supplies</t>
  </si>
  <si>
    <t>Award Specialties</t>
  </si>
  <si>
    <t>Jun</t>
  </si>
  <si>
    <t>May '23/Jun '23</t>
  </si>
  <si>
    <t>Seven months or 83.33% into the fiscal year</t>
  </si>
  <si>
    <t>Thru Jun 2022</t>
  </si>
  <si>
    <t>Thru Jun 2023</t>
  </si>
  <si>
    <t>Jun '22/Jun '23</t>
  </si>
  <si>
    <t>Jun '23/Budget</t>
  </si>
  <si>
    <t>Gym &amp; CSC-HVAC Replacements</t>
  </si>
  <si>
    <t>ISS-Fiber Network</t>
  </si>
  <si>
    <t>FieldTurf USA, Inc.</t>
  </si>
  <si>
    <t>Ballfields-Renovation</t>
  </si>
  <si>
    <t>HCS Inc</t>
  </si>
  <si>
    <t>Financial Services-Quarterly Allocation</t>
  </si>
  <si>
    <t>Bookstore-Financial Aid</t>
  </si>
  <si>
    <t>Continuing Education-Corporate Training</t>
  </si>
  <si>
    <t>ESEC-HVAC Install</t>
  </si>
  <si>
    <t>Hyland Software Inc</t>
  </si>
  <si>
    <t>ISS-Perceptive Content Software Maintenance</t>
  </si>
  <si>
    <t>Baylor University</t>
  </si>
  <si>
    <t>Commencement-Rental of Ferrell Center</t>
  </si>
  <si>
    <t>Technolutions Inc</t>
  </si>
  <si>
    <t>Admissions-Slate Admissions Software</t>
  </si>
  <si>
    <t>ISS-Fiber Cable Extra Work</t>
  </si>
  <si>
    <t>Respondus, Inc</t>
  </si>
  <si>
    <t>Title VIII-LockDown Software Renewal</t>
  </si>
  <si>
    <t>Texas AirSystems LLC</t>
  </si>
  <si>
    <t>Jb Hay</t>
  </si>
  <si>
    <t>Ranch-Haybales</t>
  </si>
  <si>
    <t>Ranch-HVAC Repairs</t>
  </si>
  <si>
    <t>NAFECO</t>
  </si>
  <si>
    <t>Acct# MCL150</t>
  </si>
  <si>
    <t>Nursing-Vital Signs Monitor(2)</t>
  </si>
  <si>
    <t>SACSCOC</t>
  </si>
  <si>
    <t>ISS-Latops (10)</t>
  </si>
  <si>
    <t>Entrinsik, Inc</t>
  </si>
  <si>
    <t>ISS-Informer Annual License &amp; Support</t>
  </si>
  <si>
    <t>SafetyMed, LLC</t>
  </si>
  <si>
    <t>Emergency Management-Supplies</t>
  </si>
  <si>
    <t>McLennan County Elections</t>
  </si>
  <si>
    <t>Election Services-Joint General Election</t>
  </si>
  <si>
    <t>Student Life-Tshirts</t>
  </si>
  <si>
    <t>Title V-Supplies</t>
  </si>
  <si>
    <t>CAE Healthcare, Inc</t>
  </si>
  <si>
    <t>RSVP-Supplies</t>
  </si>
  <si>
    <t>Central Utilities-Golf Cart</t>
  </si>
  <si>
    <t>Professional Turf Products, LP</t>
  </si>
  <si>
    <t>LindseyJones</t>
  </si>
  <si>
    <t>College Board</t>
  </si>
  <si>
    <t>Testing-Supplies</t>
  </si>
  <si>
    <t>National Dance Alliance</t>
  </si>
  <si>
    <t>Dance-Summer Camp</t>
  </si>
  <si>
    <t>TK Elevator Corporation</t>
  </si>
  <si>
    <t>Foundation-Baseball Scoreboard Sign</t>
  </si>
  <si>
    <t>Kids College-Supplies</t>
  </si>
  <si>
    <t>MCC Foundation</t>
  </si>
  <si>
    <t>Foundation-Donations</t>
  </si>
  <si>
    <t>Waco Convention Center</t>
  </si>
  <si>
    <t>Fall Commencement-Facility Rental</t>
  </si>
  <si>
    <t>Southwest Maintenance</t>
  </si>
  <si>
    <t>Anatomy Warehouse</t>
  </si>
  <si>
    <t>Critical Mention Inc</t>
  </si>
  <si>
    <t>Texas Language Connection, LLC</t>
  </si>
  <si>
    <t>Interpreting-Services</t>
  </si>
  <si>
    <t>MAERB</t>
  </si>
  <si>
    <t>Medical Assistant-Creditation Application</t>
  </si>
  <si>
    <t>Ashley Furniture</t>
  </si>
  <si>
    <t>Title V-Chairs</t>
  </si>
  <si>
    <t>Financial Services-Supplies</t>
  </si>
  <si>
    <t>H.I.S. Centre</t>
  </si>
  <si>
    <t>EMS-Supplies</t>
  </si>
  <si>
    <t>Fastforward Kids, LLC</t>
  </si>
  <si>
    <t>Kids College-Lego Classes</t>
  </si>
  <si>
    <t>Techsmith</t>
  </si>
  <si>
    <t>Teach&amp;Learn Center-Software Maintenance</t>
  </si>
  <si>
    <t>Summer Commencement-Facility Rental</t>
  </si>
  <si>
    <t>CTSEF</t>
  </si>
  <si>
    <t>Agricultural Science-Sponsorship</t>
  </si>
  <si>
    <t>Waco Regional Tennis &amp; Fitness</t>
  </si>
  <si>
    <t>Kids College-Tennis Classes</t>
  </si>
  <si>
    <t>Chickasaw Personal Comm.</t>
  </si>
  <si>
    <t>Kleen-Air</t>
  </si>
  <si>
    <t>NAACLS</t>
  </si>
  <si>
    <t>Med Lab-Accreditation Fees</t>
  </si>
  <si>
    <t>MUSEEC S.A.S.</t>
  </si>
  <si>
    <t>Backscratchers Salon Systems,</t>
  </si>
  <si>
    <t>Susan L. Sistrunk</t>
  </si>
  <si>
    <t>Kids College-Art Classes</t>
  </si>
  <si>
    <t>Susan L. Sistrunk Fine Art Gal</t>
  </si>
  <si>
    <t>CE-Consultant Instruction</t>
  </si>
  <si>
    <t>NOSOTROS Education Center</t>
  </si>
  <si>
    <t>Studetn Support Services-Supplies</t>
  </si>
  <si>
    <t>Bio Chem Lab, Inc</t>
  </si>
  <si>
    <t>ISS-Unmetered Network Services</t>
  </si>
  <si>
    <t>Elsevier Inc</t>
  </si>
  <si>
    <t>Testing-Assessment Tests</t>
  </si>
  <si>
    <t>NASFAA</t>
  </si>
  <si>
    <t>240 Tutoring, Inc.</t>
  </si>
  <si>
    <t>Teachers Certification-Study Guides</t>
  </si>
  <si>
    <t>Recruiting-Supplies</t>
  </si>
  <si>
    <t>NCS Pearson, Inc.</t>
  </si>
  <si>
    <t>Adult Education-Software Licenses</t>
  </si>
  <si>
    <t>Continuing Educataion-Corporate Training</t>
  </si>
  <si>
    <t>Marcom-Supplies</t>
  </si>
  <si>
    <t>QTrak</t>
  </si>
  <si>
    <t>Central Services-Supplies</t>
  </si>
  <si>
    <t>Universal Medical Inc</t>
  </si>
  <si>
    <t>Surgical Tech-Supplies</t>
  </si>
  <si>
    <t>Berger Publishing, L.L.C.</t>
  </si>
  <si>
    <t>Community Programs-Advertising</t>
  </si>
  <si>
    <t>Sykora Family Ford, Inc.</t>
  </si>
  <si>
    <t>York's Pumping Service, LLC</t>
  </si>
  <si>
    <t>ODESSA COLLEGE</t>
  </si>
  <si>
    <t>Athletics-NJCAA Reimbursement Expenses</t>
  </si>
  <si>
    <t>Hornet Signs</t>
  </si>
  <si>
    <t>President's Office-Start Here Banner for Student Enrollment</t>
  </si>
  <si>
    <t>Heart of Texas Workforce Dev.</t>
  </si>
  <si>
    <t>Adult Education-Infrastructure Costs</t>
  </si>
  <si>
    <t>Educause, Inc.</t>
  </si>
  <si>
    <t>ISS-Membership Fee</t>
  </si>
  <si>
    <t>Johnson County Comm.College</t>
  </si>
  <si>
    <t>Institutional Effectiveness-Supplies</t>
  </si>
  <si>
    <t>Vet Tech-Receptacles for Ceiling Cameras</t>
  </si>
  <si>
    <t>Virkim</t>
  </si>
  <si>
    <t>Blue 360 Media LLC</t>
  </si>
  <si>
    <t>Law Enforcement-Supplies</t>
  </si>
  <si>
    <t>Shelley L. Blackwood</t>
  </si>
  <si>
    <t>ADN-Travel</t>
  </si>
  <si>
    <t>Core Laboratory Supplies, Inc</t>
  </si>
  <si>
    <t>Med Lab-Supplies</t>
  </si>
  <si>
    <t>TSBN Sports</t>
  </si>
  <si>
    <t>Athletics-Live Streaming Service</t>
  </si>
  <si>
    <t>FACETS Healthcare Training LLC</t>
  </si>
  <si>
    <t>Teachers Certification-Exam Voucher Program</t>
  </si>
  <si>
    <t>TACC</t>
  </si>
  <si>
    <t>P.O. Travel</t>
  </si>
  <si>
    <t>Mission Waco/ Urban Reap</t>
  </si>
  <si>
    <t>Athletics-Tournament Dues</t>
  </si>
  <si>
    <t>Susan L. Watkins</t>
  </si>
  <si>
    <t>May Sales Tax</t>
  </si>
  <si>
    <t>New Industrial Products LLC</t>
  </si>
  <si>
    <t>John Scammell</t>
  </si>
  <si>
    <t>Ranch-Farrier Services</t>
  </si>
  <si>
    <t>Bound Tree Medical, LLC</t>
  </si>
  <si>
    <t>Reed's Flowers</t>
  </si>
  <si>
    <t>Nursing-Immunization Tracking</t>
  </si>
  <si>
    <t>Law Enforcement Academy-Supplies</t>
  </si>
  <si>
    <t>BMTX, Inc</t>
  </si>
  <si>
    <t>Accounts Receivable-Card Services</t>
  </si>
  <si>
    <t>Discount School Supply</t>
  </si>
  <si>
    <t>NHA</t>
  </si>
  <si>
    <t>Uline, Inc.</t>
  </si>
  <si>
    <t>IREPO-Supplies</t>
  </si>
  <si>
    <t>MXR Imaging Inc</t>
  </si>
  <si>
    <t>Vet Tech-Dental XRay Maintenance</t>
  </si>
  <si>
    <t>Airgas USA, LLC</t>
  </si>
  <si>
    <t>Library-Periodicals</t>
  </si>
  <si>
    <t>Teamwork Crew Limited</t>
  </si>
  <si>
    <t>JB Anesthesia</t>
  </si>
  <si>
    <t>Vet Tech-Annual Service</t>
  </si>
  <si>
    <t>Waco Center for Youth</t>
  </si>
  <si>
    <t>Texas TRIO Association, Inc.</t>
  </si>
  <si>
    <t>TRIO-Registration</t>
  </si>
  <si>
    <t>Equition Clinic - Clinician</t>
  </si>
  <si>
    <t>Choice</t>
  </si>
  <si>
    <t>Lake Air Pool Supply</t>
  </si>
  <si>
    <t>ACEN</t>
  </si>
  <si>
    <t>Nursing-Conference Fees</t>
  </si>
  <si>
    <t>Billy Jackson's Ives</t>
  </si>
  <si>
    <t>Texas Agrilife Ext Service</t>
  </si>
  <si>
    <t>Community Programs-Home Canning Workshop Course</t>
  </si>
  <si>
    <t>Greater Hewitt Chamber of</t>
  </si>
  <si>
    <t>Ward's Science</t>
  </si>
  <si>
    <t>Chemistry-Supplies</t>
  </si>
  <si>
    <t>Adult Education-Telephone</t>
  </si>
  <si>
    <t>HOTRAC</t>
  </si>
  <si>
    <t>Emergency Management-Membership Dues</t>
  </si>
  <si>
    <t>La Vega Pirates</t>
  </si>
  <si>
    <t>Midway ISD Fine Arts</t>
  </si>
  <si>
    <t>ESEC-Facility Rental Police Academy Graduation</t>
  </si>
  <si>
    <t>Tommy Joe Wells</t>
  </si>
  <si>
    <t>Region 5-Website Coordinator</t>
  </si>
  <si>
    <t>Food Services-1st Gen Orientation Event</t>
  </si>
  <si>
    <t>Ellucian Inc</t>
  </si>
  <si>
    <t>ISS-Data Connect Integrations Experience</t>
  </si>
  <si>
    <t>ISS-Research Fundamentals</t>
  </si>
  <si>
    <t>Procare Software</t>
  </si>
  <si>
    <t>KHT Electronics</t>
  </si>
  <si>
    <t>ISS-Software</t>
  </si>
  <si>
    <t>Ridgewood Country Club</t>
  </si>
  <si>
    <t>Medsharps</t>
  </si>
  <si>
    <t>Nursing-Medical Waste Service</t>
  </si>
  <si>
    <t>Felicia Gladden</t>
  </si>
  <si>
    <t>Government-Instructional Mileage</t>
  </si>
  <si>
    <t>Faculty Jobs LLC</t>
  </si>
  <si>
    <t>Human Resources-Advertising</t>
  </si>
  <si>
    <t>Music-Photograhpy</t>
  </si>
  <si>
    <t>Mart Community Center</t>
  </si>
  <si>
    <t>Paralegal-Online Software Access</t>
  </si>
  <si>
    <t>Raw-Bee's LLC</t>
  </si>
  <si>
    <t>Ranch-Continuning Ed Class</t>
  </si>
  <si>
    <t>Laurel E. Shrawder</t>
  </si>
  <si>
    <t>Vet Tech-Travel</t>
  </si>
  <si>
    <t>ISS-Data Drops</t>
  </si>
  <si>
    <t>Andrew Fulton</t>
  </si>
  <si>
    <t>Scott Johnston</t>
  </si>
  <si>
    <t>McNamara Custom Services, Inc.</t>
  </si>
  <si>
    <t>Human Services-Aquarium Services</t>
  </si>
  <si>
    <t>K &amp; K Insurance Group Inc</t>
  </si>
  <si>
    <t>Upward Bound-Accident Insurance</t>
  </si>
  <si>
    <t>Quartzy Inc</t>
  </si>
  <si>
    <t>April Andreas</t>
  </si>
  <si>
    <t>Engineering-Travel</t>
  </si>
  <si>
    <t>Perry Weather Consulting Inc</t>
  </si>
  <si>
    <t>Emergency Management-User Maintenance</t>
  </si>
  <si>
    <t>LSI</t>
  </si>
  <si>
    <t>Charles Kirk Svcs &amp; Supplies</t>
  </si>
  <si>
    <t>Central Duplicating-Supplies</t>
  </si>
  <si>
    <t>Science Building-Supplies</t>
  </si>
  <si>
    <t>Greater Waco Chamber</t>
  </si>
  <si>
    <t>SBDC-Supplies</t>
  </si>
  <si>
    <t>Brazos Transport LLC</t>
  </si>
  <si>
    <t>Richards Supply Company</t>
  </si>
  <si>
    <t>April J. Robinson</t>
  </si>
  <si>
    <t>Perkins-Travel</t>
  </si>
  <si>
    <t>Bookstore-Campus Cards</t>
  </si>
  <si>
    <t>Respiratory Program-Supplies</t>
  </si>
  <si>
    <t>Paula B. Unger</t>
  </si>
  <si>
    <t>Title V-Travel</t>
  </si>
  <si>
    <t>Jessica L. Aleman</t>
  </si>
  <si>
    <t>Upward Bound-Spring 2023 Stipend</t>
  </si>
  <si>
    <t>Harleigh S. Collins</t>
  </si>
  <si>
    <t>Allaie Cortes-Cruz</t>
  </si>
  <si>
    <t>Johana De la Cruz</t>
  </si>
  <si>
    <t>Jayda-Marie M. Garcia</t>
  </si>
  <si>
    <t>Layla I. Hayes</t>
  </si>
  <si>
    <t>Alejandra X. Limones</t>
  </si>
  <si>
    <t>Cinthya Lopez</t>
  </si>
  <si>
    <t>Denalyn Lopez</t>
  </si>
  <si>
    <t>Iliana Montelongo</t>
  </si>
  <si>
    <t>Jannet Sanchez</t>
  </si>
  <si>
    <t>Isaiah J. Tavera</t>
  </si>
  <si>
    <t>Alexis Villagomez</t>
  </si>
  <si>
    <t>TACRAO</t>
  </si>
  <si>
    <t>Student Records-TCCNS Maintenance Fee</t>
  </si>
  <si>
    <t>Jennifer E. Norman</t>
  </si>
  <si>
    <t>MARCOM-Travel</t>
  </si>
  <si>
    <t>RSVP-Petty Cash</t>
  </si>
  <si>
    <t>University Center-Mileage</t>
  </si>
  <si>
    <t>Fred W. Hills</t>
  </si>
  <si>
    <t>President's Office- Travel</t>
  </si>
  <si>
    <t>Jennifer L. Douglas</t>
  </si>
  <si>
    <t>Jeremy Land</t>
  </si>
  <si>
    <t>English-Instructional Travel</t>
  </si>
  <si>
    <t>Vet Tech-Film Badges</t>
  </si>
  <si>
    <t>Community Programs-Cooking Class</t>
  </si>
  <si>
    <t>Waco-McLennan County Public</t>
  </si>
  <si>
    <t>Food Services-License Renewal</t>
  </si>
  <si>
    <t>CE-Mileage</t>
  </si>
  <si>
    <t>Matheson Tri-Gas, Inc</t>
  </si>
  <si>
    <t>SACAD</t>
  </si>
  <si>
    <t>Kaplan</t>
  </si>
  <si>
    <t>Student Records-Institutional Membership</t>
  </si>
  <si>
    <t>VPI-Travel</t>
  </si>
  <si>
    <t>Candice Y. Thomas</t>
  </si>
  <si>
    <t>Women's Basketball- Student Weekend Meals</t>
  </si>
  <si>
    <t>Amanda S. Straten</t>
  </si>
  <si>
    <t>Admissions-Travel</t>
  </si>
  <si>
    <t>La Marquise, Inc</t>
  </si>
  <si>
    <t>Lawson Products, Inc</t>
  </si>
  <si>
    <t>NARSVPD</t>
  </si>
  <si>
    <t>RSVP-Membership Dues</t>
  </si>
  <si>
    <t>Preferred Medical Supply LLC</t>
  </si>
  <si>
    <t>Jonathan D. Aguilera Cuellar</t>
  </si>
  <si>
    <t>Upward Bound-Summer 2023 Stipend</t>
  </si>
  <si>
    <t>Amaya I. Cabral</t>
  </si>
  <si>
    <t>Kayla Cordero</t>
  </si>
  <si>
    <t>Jzaiah Denmon-King</t>
  </si>
  <si>
    <t>Natalie R. Flores</t>
  </si>
  <si>
    <t>Ke'Andre L. Hamilton</t>
  </si>
  <si>
    <t>Xamari Kujab</t>
  </si>
  <si>
    <t>Christiuna Menton</t>
  </si>
  <si>
    <t>Estrella G. Montelongo</t>
  </si>
  <si>
    <t>Taniha Montelongo</t>
  </si>
  <si>
    <t>Kimberly Moreno</t>
  </si>
  <si>
    <t>Kimimela L. Preston</t>
  </si>
  <si>
    <t>Stephanie M. Rodriguez-Picazo</t>
  </si>
  <si>
    <t>Cassandra Saucedo</t>
  </si>
  <si>
    <t>Jasmin Tapia</t>
  </si>
  <si>
    <t>Yarely A. Vega</t>
  </si>
  <si>
    <t>Upwward Bound-Summer 2023 Stipend</t>
  </si>
  <si>
    <t>Joseph Ramos</t>
  </si>
  <si>
    <t>Ruby Torres-Pina</t>
  </si>
  <si>
    <t>Summer 2023 Stipend</t>
  </si>
  <si>
    <t>Financial Services-Travel</t>
  </si>
  <si>
    <t>Phoenicia R. Clay</t>
  </si>
  <si>
    <t>Student Accounts Receivable-Travel</t>
  </si>
  <si>
    <t>Carahsoft Technology Corp.</t>
  </si>
  <si>
    <t>ISS-Cloud Storage</t>
  </si>
  <si>
    <t>Jessica H. Zbeida</t>
  </si>
  <si>
    <t>Czech trip</t>
  </si>
  <si>
    <t>Custodial Dept - Supplies to ESEC</t>
  </si>
  <si>
    <t>Police Academy-Supplies</t>
  </si>
  <si>
    <t>Chad C. Hines</t>
  </si>
  <si>
    <t>Art-Supplies</t>
  </si>
  <si>
    <t>Presidenbts Office-Paula Chavez Reception</t>
  </si>
  <si>
    <t>Carolina Biological Supply Com</t>
  </si>
  <si>
    <t>Heart of Texas Young Marines</t>
  </si>
  <si>
    <t>RSVP-Honorarium</t>
  </si>
  <si>
    <t>Nalaysia O. Dickson</t>
  </si>
  <si>
    <t>Beatrice Garcia</t>
  </si>
  <si>
    <t>Ma'Kinzye B. Ranson</t>
  </si>
  <si>
    <t>Rueben B. Reed, III</t>
  </si>
  <si>
    <t>Andrew M. Clayton</t>
  </si>
  <si>
    <t>Johnette McKown</t>
  </si>
  <si>
    <t>Presidents Office-Travel</t>
  </si>
  <si>
    <t>Marisol Bulgarin</t>
  </si>
  <si>
    <t>UpWard Bound-Summer 2023 Stipend</t>
  </si>
  <si>
    <t>Denisha Lunn</t>
  </si>
  <si>
    <t>TRIO EOC-Travel</t>
  </si>
  <si>
    <t>Mireya Zapata</t>
  </si>
  <si>
    <t>Community Programs-Reimbursement for Supplies</t>
  </si>
  <si>
    <t>Glenn D. Downing</t>
  </si>
  <si>
    <t>Master Lube</t>
  </si>
  <si>
    <t>Ranch-Other Expenses</t>
  </si>
  <si>
    <t>Pinnacle Insurance Group Inc</t>
  </si>
  <si>
    <t>NCJAA Franchise Tax</t>
  </si>
  <si>
    <t>Jared S. Madden</t>
  </si>
  <si>
    <t>AEL-Mileage</t>
  </si>
  <si>
    <t>Security-Petty Cash</t>
  </si>
  <si>
    <t>Inceptia</t>
  </si>
  <si>
    <t>Financial Aid-Calling Fees</t>
  </si>
  <si>
    <t>Athletics-Telephone</t>
  </si>
  <si>
    <t>Jones Mitchell</t>
  </si>
  <si>
    <t>Women's Golf-Post Season</t>
  </si>
  <si>
    <t>Financial Aid-Grace Calling Fees</t>
  </si>
  <si>
    <t>China Spring Country Store</t>
  </si>
  <si>
    <t>Neyra I. Bazaldua</t>
  </si>
  <si>
    <t>Foundation-Entertainment</t>
  </si>
  <si>
    <t>Board-Supplies</t>
  </si>
  <si>
    <t>Marcus K. Brown</t>
  </si>
  <si>
    <t>Choir-Travel</t>
  </si>
  <si>
    <t>Czech Republilc-Travel</t>
  </si>
  <si>
    <t>RMA Toll Processing</t>
  </si>
  <si>
    <t>Marketing-Travel</t>
  </si>
  <si>
    <t>MAC Building-Texas Tech Suite Renovation</t>
  </si>
  <si>
    <t>McLennan County Appraisal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</si>
</sst>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4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166" fontId="7" fillId="0" borderId="0" xfId="136" applyNumberFormat="1"/>
    <xf numFmtId="166" fontId="0" fillId="0" borderId="0" xfId="136" applyNumberFormat="1" applyFont="1"/>
    <xf numFmtId="168" fontId="7" fillId="0" borderId="0" xfId="144" applyNumberFormat="1" applyFont="1"/>
    <xf numFmtId="166" fontId="7" fillId="0" borderId="0" xfId="136" applyNumberForma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166" fontId="7" fillId="0" borderId="0" xfId="0" applyNumberFormat="1" applyFont="1"/>
    <xf numFmtId="0" fontId="0" fillId="57" borderId="0" xfId="0" applyFill="1"/>
    <xf numFmtId="0" fontId="32" fillId="57" borderId="0" xfId="0" applyFont="1" applyFill="1"/>
    <xf numFmtId="0" fontId="10" fillId="57" borderId="16" xfId="0" applyFont="1" applyFill="1" applyBorder="1" applyAlignment="1">
      <alignment horizontal="centerContinuous"/>
    </xf>
    <xf numFmtId="0" fontId="32" fillId="57" borderId="16" xfId="0" applyFont="1" applyFill="1" applyBorder="1"/>
    <xf numFmtId="0" fontId="32" fillId="57" borderId="44" xfId="0" applyFont="1" applyFill="1" applyBorder="1"/>
    <xf numFmtId="0" fontId="32" fillId="57" borderId="12" xfId="0" applyFont="1" applyFill="1" applyBorder="1"/>
    <xf numFmtId="0" fontId="8" fillId="57" borderId="8" xfId="0" applyFont="1" applyFill="1" applyBorder="1" applyAlignment="1">
      <alignment horizontal="center"/>
    </xf>
    <xf numFmtId="0" fontId="32" fillId="57" borderId="10" xfId="0" applyFont="1" applyFill="1" applyBorder="1"/>
    <xf numFmtId="0" fontId="8" fillId="57" borderId="10" xfId="0" applyFont="1" applyFill="1" applyBorder="1" applyAlignment="1">
      <alignment horizontal="center"/>
    </xf>
    <xf numFmtId="0" fontId="33" fillId="57" borderId="12" xfId="0" applyFont="1" applyFill="1" applyBorder="1"/>
    <xf numFmtId="0" fontId="26" fillId="57" borderId="12" xfId="0" applyFont="1" applyFill="1" applyBorder="1"/>
    <xf numFmtId="165" fontId="26" fillId="57" borderId="12" xfId="0" applyNumberFormat="1" applyFont="1" applyFill="1" applyBorder="1" applyAlignment="1">
      <alignment horizontal="right"/>
    </xf>
    <xf numFmtId="0" fontId="7" fillId="57" borderId="12" xfId="0" applyFont="1" applyFill="1" applyBorder="1" applyAlignment="1">
      <alignment horizontal="left" indent="1"/>
    </xf>
    <xf numFmtId="0" fontId="26" fillId="57" borderId="12" xfId="0" applyFont="1" applyFill="1" applyBorder="1" applyAlignment="1">
      <alignment horizontal="left" indent="1"/>
    </xf>
    <xf numFmtId="37" fontId="26" fillId="57" borderId="12" xfId="143" applyNumberFormat="1" applyFont="1" applyFill="1" applyBorder="1"/>
    <xf numFmtId="37" fontId="26" fillId="57" borderId="12" xfId="0" applyNumberFormat="1" applyFont="1" applyFill="1" applyBorder="1"/>
    <xf numFmtId="0" fontId="33" fillId="57" borderId="44" xfId="0" applyFont="1" applyFill="1" applyBorder="1"/>
    <xf numFmtId="37" fontId="9" fillId="57" borderId="44" xfId="143" applyNumberFormat="1" applyFont="1" applyFill="1" applyBorder="1"/>
    <xf numFmtId="37" fontId="26" fillId="57" borderId="44" xfId="143" applyNumberFormat="1" applyFont="1" applyFill="1" applyBorder="1"/>
    <xf numFmtId="0" fontId="7" fillId="57" borderId="10" xfId="0" applyFont="1" applyFill="1" applyBorder="1" applyAlignment="1">
      <alignment horizontal="left" indent="1"/>
    </xf>
    <xf numFmtId="37" fontId="26" fillId="57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37" fontId="9" fillId="57" borderId="10" xfId="143" applyNumberFormat="1" applyFont="1" applyFill="1" applyBorder="1"/>
    <xf numFmtId="0" fontId="8" fillId="57" borderId="10" xfId="0" applyFont="1" applyFill="1" applyBorder="1"/>
    <xf numFmtId="165" fontId="11" fillId="57" borderId="0" xfId="0" applyNumberFormat="1" applyFont="1" applyFill="1"/>
    <xf numFmtId="166" fontId="26" fillId="57" borderId="0" xfId="136" applyNumberFormat="1" applyFont="1" applyFill="1"/>
    <xf numFmtId="0" fontId="8" fillId="58" borderId="8" xfId="0" applyFont="1" applyFill="1" applyBorder="1" applyAlignment="1">
      <alignment horizontal="center"/>
    </xf>
    <xf numFmtId="0" fontId="8" fillId="58" borderId="10" xfId="0" applyFont="1" applyFill="1" applyBorder="1" applyAlignment="1">
      <alignment horizontal="center"/>
    </xf>
    <xf numFmtId="0" fontId="26" fillId="58" borderId="12" xfId="0" applyFont="1" applyFill="1" applyBorder="1"/>
    <xf numFmtId="37" fontId="26" fillId="58" borderId="12" xfId="0" applyNumberFormat="1" applyFont="1" applyFill="1" applyBorder="1"/>
    <xf numFmtId="37" fontId="9" fillId="58" borderId="44" xfId="143" applyNumberFormat="1" applyFont="1" applyFill="1" applyBorder="1"/>
    <xf numFmtId="37" fontId="26" fillId="58" borderId="44" xfId="143" applyNumberFormat="1" applyFont="1" applyFill="1" applyBorder="1"/>
    <xf numFmtId="37" fontId="26" fillId="58" borderId="12" xfId="143" applyNumberFormat="1" applyFont="1" applyFill="1" applyBorder="1"/>
    <xf numFmtId="37" fontId="26" fillId="58" borderId="10" xfId="143" applyNumberFormat="1" applyFont="1" applyFill="1" applyBorder="1"/>
    <xf numFmtId="37" fontId="9" fillId="58" borderId="10" xfId="143" applyNumberFormat="1" applyFont="1" applyFill="1" applyBorder="1"/>
    <xf numFmtId="37" fontId="26" fillId="58" borderId="12" xfId="136" applyNumberFormat="1" applyFont="1" applyFill="1" applyBorder="1"/>
    <xf numFmtId="37" fontId="9" fillId="58" borderId="44" xfId="136" applyNumberFormat="1" applyFont="1" applyFill="1" applyBorder="1"/>
    <xf numFmtId="37" fontId="33" fillId="57" borderId="10" xfId="144" applyNumberFormat="1" applyFont="1" applyFill="1" applyBorder="1" applyAlignment="1">
      <alignment horizontal="right"/>
    </xf>
    <xf numFmtId="37" fontId="33" fillId="58" borderId="10" xfId="144" applyNumberFormat="1" applyFont="1" applyFill="1" applyBorder="1"/>
    <xf numFmtId="37" fontId="26" fillId="57" borderId="12" xfId="149" applyNumberFormat="1" applyFont="1" applyFill="1" applyBorder="1"/>
    <xf numFmtId="37" fontId="26" fillId="58" borderId="12" xfId="149" applyNumberFormat="1" applyFont="1" applyFill="1" applyBorder="1"/>
    <xf numFmtId="37" fontId="7" fillId="57" borderId="12" xfId="149" applyNumberFormat="1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  <xf numFmtId="0" fontId="9" fillId="57" borderId="0" xfId="0" applyFont="1" applyFill="1" applyBorder="1" applyAlignment="1">
      <alignment horizontal="center"/>
    </xf>
    <xf numFmtId="0" fontId="31" fillId="57" borderId="0" xfId="0" applyFont="1" applyFill="1" applyBorder="1" applyAlignment="1">
      <alignment horizontal="center"/>
    </xf>
    <xf numFmtId="17" fontId="8" fillId="57" borderId="49" xfId="0" applyNumberFormat="1" applyFont="1" applyFill="1" applyBorder="1" applyAlignment="1">
      <alignment horizontal="center"/>
    </xf>
    <xf numFmtId="17" fontId="8" fillId="57" borderId="50" xfId="0" applyNumberFormat="1" applyFont="1" applyFill="1" applyBorder="1" applyAlignment="1">
      <alignment horizontal="center"/>
    </xf>
    <xf numFmtId="17" fontId="8" fillId="57" borderId="51" xfId="0" applyNumberFormat="1" applyFont="1" applyFill="1" applyBorder="1" applyAlignment="1">
      <alignment horizontal="center"/>
    </xf>
    <xf numFmtId="17" fontId="8" fillId="57" borderId="49" xfId="0" quotePrefix="1" applyNumberFormat="1" applyFont="1" applyFill="1" applyBorder="1" applyAlignment="1">
      <alignment horizontal="center"/>
    </xf>
    <xf numFmtId="17" fontId="8" fillId="57" borderId="50" xfId="0" quotePrefix="1" applyNumberFormat="1" applyFont="1" applyFill="1" applyBorder="1" applyAlignment="1">
      <alignment horizontal="center"/>
    </xf>
    <xf numFmtId="17" fontId="8" fillId="57" borderId="51" xfId="0" quotePrefix="1" applyNumberFormat="1" applyFont="1" applyFill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858520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586740</xdr:colOff>
      <xdr:row>1</xdr:row>
      <xdr:rowOff>49530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83230" y="0"/>
          <a:ext cx="5010150" cy="109156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85131" y="0"/>
          <a:ext cx="4950820" cy="108342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96041" y="0"/>
          <a:ext cx="4848225" cy="109156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zoomScaleNormal="100" workbookViewId="0">
      <selection activeCell="M19" sqref="M19"/>
    </sheetView>
  </sheetViews>
  <sheetFormatPr defaultRowHeight="13.2" x14ac:dyDescent="0.25"/>
  <cols>
    <col min="1" max="1" width="35.109375" customWidth="1"/>
    <col min="2" max="4" width="14.44140625" customWidth="1"/>
    <col min="5" max="5" width="15.44140625" bestFit="1" customWidth="1"/>
    <col min="6" max="6" width="11.6640625" bestFit="1" customWidth="1"/>
    <col min="7" max="7" width="12.33203125" bestFit="1" customWidth="1"/>
    <col min="8" max="8" width="10.33203125" bestFit="1" customWidth="1"/>
  </cols>
  <sheetData>
    <row r="1" spans="1:7" ht="82.5" customHeight="1" x14ac:dyDescent="0.3">
      <c r="A1" s="205"/>
      <c r="B1" s="205"/>
      <c r="C1" s="205"/>
      <c r="D1" s="205"/>
      <c r="E1" s="205"/>
    </row>
    <row r="2" spans="1:7" ht="15" customHeight="1" x14ac:dyDescent="0.3">
      <c r="A2" s="205" t="s">
        <v>0</v>
      </c>
      <c r="B2" s="205"/>
      <c r="C2" s="205"/>
      <c r="D2" s="205"/>
      <c r="E2" s="205"/>
    </row>
    <row r="3" spans="1:7" ht="15" customHeight="1" x14ac:dyDescent="0.3">
      <c r="A3" s="206">
        <v>45107</v>
      </c>
      <c r="B3" s="206"/>
      <c r="C3" s="206"/>
      <c r="D3" s="206"/>
      <c r="E3" s="206"/>
    </row>
    <row r="4" spans="1:7" ht="15" customHeight="1" x14ac:dyDescent="0.25">
      <c r="A4" s="1" t="s">
        <v>35</v>
      </c>
      <c r="B4" s="1"/>
      <c r="C4" s="1"/>
      <c r="D4" s="1"/>
      <c r="E4" s="1"/>
    </row>
    <row r="5" spans="1:7" ht="15" customHeight="1" x14ac:dyDescent="0.25">
      <c r="A5" s="1"/>
      <c r="B5" s="2" t="s">
        <v>281</v>
      </c>
      <c r="C5" s="2" t="s">
        <v>228</v>
      </c>
      <c r="D5" s="3" t="s">
        <v>281</v>
      </c>
      <c r="E5" s="4" t="s">
        <v>1</v>
      </c>
    </row>
    <row r="6" spans="1:7" ht="15" customHeight="1" x14ac:dyDescent="0.25">
      <c r="A6" s="1"/>
      <c r="B6" s="5">
        <v>2022</v>
      </c>
      <c r="C6" s="5">
        <v>2023</v>
      </c>
      <c r="D6" s="5">
        <v>2023</v>
      </c>
      <c r="E6" s="6" t="s">
        <v>282</v>
      </c>
    </row>
    <row r="7" spans="1:7" ht="15" customHeight="1" x14ac:dyDescent="0.25">
      <c r="A7" s="33" t="s">
        <v>2</v>
      </c>
      <c r="B7" s="16"/>
      <c r="C7" s="16"/>
      <c r="D7" s="1"/>
      <c r="E7" s="119"/>
    </row>
    <row r="8" spans="1:7" ht="15" customHeight="1" x14ac:dyDescent="0.25">
      <c r="A8" s="34"/>
      <c r="B8" s="16"/>
      <c r="C8" s="16"/>
      <c r="D8" s="1"/>
      <c r="E8" s="7"/>
    </row>
    <row r="9" spans="1:7" ht="15" customHeight="1" x14ac:dyDescent="0.25">
      <c r="A9" s="34" t="s">
        <v>76</v>
      </c>
      <c r="B9" s="146">
        <v>27668627</v>
      </c>
      <c r="C9" s="140">
        <f>30427414+1</f>
        <v>30427415</v>
      </c>
      <c r="D9" s="114">
        <v>27434605</v>
      </c>
      <c r="E9" s="120">
        <f>D9-C9</f>
        <v>-2992810</v>
      </c>
      <c r="F9" s="17"/>
      <c r="G9" s="117"/>
    </row>
    <row r="10" spans="1:7" ht="15" customHeight="1" x14ac:dyDescent="0.25">
      <c r="A10" s="34" t="s">
        <v>75</v>
      </c>
      <c r="B10" s="145">
        <v>8454879</v>
      </c>
      <c r="C10" s="141">
        <v>6493247</v>
      </c>
      <c r="D10" s="108">
        <v>8627724</v>
      </c>
      <c r="E10" s="98">
        <f t="shared" ref="E10:E14" si="0">D10-C10</f>
        <v>2134477</v>
      </c>
      <c r="F10" s="157"/>
      <c r="G10" s="117"/>
    </row>
    <row r="11" spans="1:7" ht="15" customHeight="1" x14ac:dyDescent="0.25">
      <c r="A11" s="34" t="s">
        <v>3</v>
      </c>
      <c r="B11" s="144">
        <v>17282</v>
      </c>
      <c r="C11" s="79">
        <v>10148</v>
      </c>
      <c r="D11" s="42">
        <v>12961</v>
      </c>
      <c r="E11" s="98">
        <f t="shared" si="0"/>
        <v>2813</v>
      </c>
      <c r="F11" s="19"/>
    </row>
    <row r="12" spans="1:7" ht="15" customHeight="1" x14ac:dyDescent="0.25">
      <c r="A12" s="34" t="s">
        <v>4</v>
      </c>
      <c r="B12" s="144">
        <v>376679</v>
      </c>
      <c r="C12" s="79">
        <v>334893</v>
      </c>
      <c r="D12" s="42">
        <v>412731</v>
      </c>
      <c r="E12" s="98">
        <f t="shared" si="0"/>
        <v>77838</v>
      </c>
      <c r="F12" s="19"/>
      <c r="G12" s="138"/>
    </row>
    <row r="13" spans="1:7" ht="15" customHeight="1" x14ac:dyDescent="0.25">
      <c r="A13" s="86" t="s">
        <v>53</v>
      </c>
      <c r="B13" s="147">
        <v>6257130</v>
      </c>
      <c r="C13" s="79">
        <v>4565609</v>
      </c>
      <c r="D13" s="42">
        <v>4565609</v>
      </c>
      <c r="E13" s="98">
        <f t="shared" si="0"/>
        <v>0</v>
      </c>
      <c r="F13" s="102"/>
      <c r="G13" s="47"/>
    </row>
    <row r="14" spans="1:7" ht="15" customHeight="1" x14ac:dyDescent="0.25">
      <c r="A14" s="86" t="s">
        <v>56</v>
      </c>
      <c r="B14" s="149">
        <v>12293477</v>
      </c>
      <c r="C14" s="142">
        <v>9239820</v>
      </c>
      <c r="D14" s="97">
        <v>9239820</v>
      </c>
      <c r="E14" s="109">
        <f t="shared" si="0"/>
        <v>0</v>
      </c>
      <c r="G14" s="47"/>
    </row>
    <row r="15" spans="1:7" ht="15" customHeight="1" x14ac:dyDescent="0.25">
      <c r="A15" s="34"/>
      <c r="B15" s="79"/>
      <c r="C15" s="79"/>
      <c r="D15" s="42"/>
      <c r="E15" s="98"/>
    </row>
    <row r="16" spans="1:7" ht="15" customHeight="1" thickBot="1" x14ac:dyDescent="0.3">
      <c r="A16" s="34" t="s">
        <v>5</v>
      </c>
      <c r="B16" s="110">
        <f>SUM(B9:B14)</f>
        <v>55068074</v>
      </c>
      <c r="C16" s="110">
        <f>SUM(C9:C14)</f>
        <v>51071132</v>
      </c>
      <c r="D16" s="111">
        <f>SUM(D9:D14)</f>
        <v>50293450</v>
      </c>
      <c r="E16" s="121">
        <f>SUM(E9:E13)</f>
        <v>-777682</v>
      </c>
      <c r="F16" s="19"/>
    </row>
    <row r="17" spans="1:8" ht="15" customHeight="1" thickTop="1" x14ac:dyDescent="0.25">
      <c r="A17" s="34"/>
      <c r="B17" s="79"/>
      <c r="C17" s="79"/>
      <c r="D17" s="42"/>
      <c r="E17" s="98"/>
    </row>
    <row r="18" spans="1:8" ht="15" customHeight="1" x14ac:dyDescent="0.25">
      <c r="A18" s="35" t="s">
        <v>6</v>
      </c>
      <c r="B18" s="79"/>
      <c r="C18" s="79"/>
      <c r="D18" s="42"/>
      <c r="E18" s="122"/>
      <c r="F18" s="46"/>
    </row>
    <row r="19" spans="1:8" ht="15" customHeight="1" x14ac:dyDescent="0.25">
      <c r="A19" s="34"/>
      <c r="B19" s="96"/>
      <c r="C19" s="79"/>
      <c r="D19" s="42"/>
      <c r="E19" s="98"/>
    </row>
    <row r="20" spans="1:8" ht="15" customHeight="1" x14ac:dyDescent="0.25">
      <c r="A20" s="126" t="s">
        <v>77</v>
      </c>
      <c r="B20" s="42">
        <v>1972807</v>
      </c>
      <c r="C20" s="79">
        <v>2219421</v>
      </c>
      <c r="D20" s="42">
        <v>2465780</v>
      </c>
      <c r="E20" s="98">
        <f>D20-C20</f>
        <v>246359</v>
      </c>
      <c r="F20" s="161"/>
    </row>
    <row r="21" spans="1:8" ht="15" customHeight="1" x14ac:dyDescent="0.25">
      <c r="A21" s="86" t="s">
        <v>57</v>
      </c>
      <c r="B21" s="95">
        <v>16261639</v>
      </c>
      <c r="C21" s="143">
        <v>7293846</v>
      </c>
      <c r="D21" s="95">
        <v>7293846</v>
      </c>
      <c r="E21" s="98">
        <f t="shared" ref="E21:E26" si="1">D21-C21</f>
        <v>0</v>
      </c>
      <c r="F21" s="47"/>
    </row>
    <row r="22" spans="1:8" ht="15" customHeight="1" x14ac:dyDescent="0.25">
      <c r="A22" s="86" t="s">
        <v>58</v>
      </c>
      <c r="B22" s="95">
        <v>47067445</v>
      </c>
      <c r="C22" s="143">
        <v>50443572</v>
      </c>
      <c r="D22" s="95">
        <v>50443572</v>
      </c>
      <c r="E22" s="98">
        <f t="shared" si="1"/>
        <v>0</v>
      </c>
      <c r="F22" s="47"/>
    </row>
    <row r="23" spans="1:8" ht="15" customHeight="1" x14ac:dyDescent="0.25">
      <c r="A23" s="126" t="s">
        <v>78</v>
      </c>
      <c r="B23" s="95">
        <v>1077080</v>
      </c>
      <c r="C23" s="143">
        <v>1122292</v>
      </c>
      <c r="D23" s="95">
        <v>1122292</v>
      </c>
      <c r="E23" s="98">
        <f t="shared" si="1"/>
        <v>0</v>
      </c>
      <c r="F23" s="47"/>
    </row>
    <row r="24" spans="1:8" ht="15" customHeight="1" x14ac:dyDescent="0.25">
      <c r="A24" s="86" t="s">
        <v>7</v>
      </c>
      <c r="B24" s="95">
        <v>4050834</v>
      </c>
      <c r="C24" s="143">
        <v>3337136</v>
      </c>
      <c r="D24" s="95">
        <v>4514630</v>
      </c>
      <c r="E24" s="98">
        <f t="shared" si="1"/>
        <v>1177494</v>
      </c>
      <c r="F24" s="47"/>
    </row>
    <row r="25" spans="1:8" ht="15" customHeight="1" x14ac:dyDescent="0.25">
      <c r="A25" s="34" t="s">
        <v>54</v>
      </c>
      <c r="B25" s="148">
        <v>2495531</v>
      </c>
      <c r="C25" s="79">
        <v>8629051</v>
      </c>
      <c r="D25" s="96">
        <v>8629051</v>
      </c>
      <c r="E25" s="98">
        <f t="shared" si="1"/>
        <v>0</v>
      </c>
      <c r="F25" s="47"/>
    </row>
    <row r="26" spans="1:8" ht="15" customHeight="1" x14ac:dyDescent="0.25">
      <c r="A26" s="34" t="s">
        <v>59</v>
      </c>
      <c r="B26" s="149">
        <v>11981926</v>
      </c>
      <c r="C26" s="142">
        <v>6855609</v>
      </c>
      <c r="D26" s="97">
        <v>6855609</v>
      </c>
      <c r="E26" s="109">
        <f t="shared" si="1"/>
        <v>0</v>
      </c>
      <c r="F26" s="47"/>
    </row>
    <row r="27" spans="1:8" ht="15" customHeight="1" x14ac:dyDescent="0.25">
      <c r="A27" s="34"/>
      <c r="B27" s="79"/>
      <c r="C27" s="79"/>
      <c r="D27" s="42"/>
      <c r="E27" s="98"/>
    </row>
    <row r="28" spans="1:8" ht="15" customHeight="1" x14ac:dyDescent="0.25">
      <c r="A28" s="34" t="s">
        <v>8</v>
      </c>
      <c r="B28" s="79">
        <f>SUM(B20:B26)</f>
        <v>84907262</v>
      </c>
      <c r="C28" s="79">
        <f>SUM(C20:C26)</f>
        <v>79900927</v>
      </c>
      <c r="D28" s="96">
        <f>SUM(D20:D26)</f>
        <v>81324780</v>
      </c>
      <c r="E28" s="98">
        <f>SUM(E20:E26)</f>
        <v>1423853</v>
      </c>
      <c r="F28" s="19"/>
    </row>
    <row r="29" spans="1:8" ht="15" customHeight="1" x14ac:dyDescent="0.25">
      <c r="A29" s="34"/>
      <c r="B29" s="79"/>
      <c r="C29" s="79"/>
      <c r="D29" s="42"/>
      <c r="E29" s="98"/>
      <c r="F29" s="19"/>
    </row>
    <row r="30" spans="1:8" ht="15" customHeight="1" x14ac:dyDescent="0.25">
      <c r="A30" s="126" t="s">
        <v>9</v>
      </c>
      <c r="B30" s="150">
        <v>14808744</v>
      </c>
      <c r="C30" s="79">
        <v>15137143</v>
      </c>
      <c r="D30" s="42">
        <v>15137143</v>
      </c>
      <c r="E30" s="98">
        <f>D30-C30</f>
        <v>0</v>
      </c>
      <c r="F30" s="19"/>
      <c r="G30" s="47"/>
      <c r="H30" s="47"/>
    </row>
    <row r="31" spans="1:8" ht="15" customHeight="1" x14ac:dyDescent="0.25">
      <c r="A31" s="86" t="s">
        <v>60</v>
      </c>
      <c r="B31" s="107">
        <v>-12500040</v>
      </c>
      <c r="C31" s="143">
        <v>-11357288</v>
      </c>
      <c r="D31" s="54">
        <v>-11357288</v>
      </c>
      <c r="E31" s="98">
        <f t="shared" ref="E31:E33" si="2">D31-C31</f>
        <v>0</v>
      </c>
      <c r="F31" s="19"/>
    </row>
    <row r="32" spans="1:8" ht="15" customHeight="1" x14ac:dyDescent="0.25">
      <c r="A32" s="86" t="s">
        <v>61</v>
      </c>
      <c r="B32" s="107">
        <v>-46755894</v>
      </c>
      <c r="C32" s="143">
        <v>-48059361</v>
      </c>
      <c r="D32" s="54">
        <v>-48059361</v>
      </c>
      <c r="E32" s="98">
        <f t="shared" si="2"/>
        <v>0</v>
      </c>
      <c r="F32" s="19"/>
    </row>
    <row r="33" spans="1:6" ht="15" customHeight="1" x14ac:dyDescent="0.25">
      <c r="A33" s="34" t="s">
        <v>10</v>
      </c>
      <c r="B33" s="112">
        <v>14608002</v>
      </c>
      <c r="C33" s="139">
        <v>15449711</v>
      </c>
      <c r="D33" s="113">
        <f>'Inc. &amp; Exp.'!F54</f>
        <v>13248179</v>
      </c>
      <c r="E33" s="109">
        <f t="shared" si="2"/>
        <v>-2201532</v>
      </c>
    </row>
    <row r="34" spans="1:6" ht="15" customHeight="1" x14ac:dyDescent="0.25">
      <c r="A34" s="34"/>
      <c r="B34" s="79"/>
      <c r="C34" s="79"/>
      <c r="D34" s="42"/>
      <c r="E34" s="98"/>
    </row>
    <row r="35" spans="1:6" ht="15" customHeight="1" x14ac:dyDescent="0.25">
      <c r="A35" s="34" t="s">
        <v>11</v>
      </c>
      <c r="B35" s="79">
        <f>SUM(B30:B33)</f>
        <v>-29839188</v>
      </c>
      <c r="C35" s="79">
        <f>SUM(C30:C33)</f>
        <v>-28829795</v>
      </c>
      <c r="D35" s="96">
        <f>SUM(D30:D33)</f>
        <v>-31031327</v>
      </c>
      <c r="E35" s="98">
        <f>SUM(E30:E33)</f>
        <v>-2201532</v>
      </c>
      <c r="F35" s="19"/>
    </row>
    <row r="36" spans="1:6" ht="15" customHeight="1" x14ac:dyDescent="0.25">
      <c r="A36" s="34"/>
      <c r="B36" s="78"/>
      <c r="C36" s="78"/>
      <c r="D36" s="41"/>
      <c r="E36" s="123"/>
      <c r="F36" s="19"/>
    </row>
    <row r="37" spans="1:6" ht="15" customHeight="1" thickBot="1" x14ac:dyDescent="0.3">
      <c r="A37" s="36" t="s">
        <v>41</v>
      </c>
      <c r="B37" s="115">
        <f>B35+B28</f>
        <v>55068074</v>
      </c>
      <c r="C37" s="115">
        <f>C35+C28</f>
        <v>51071132</v>
      </c>
      <c r="D37" s="116">
        <f>D35+D28</f>
        <v>50293453</v>
      </c>
      <c r="E37" s="124">
        <f>E35+E28</f>
        <v>-777679</v>
      </c>
    </row>
    <row r="38" spans="1:6" ht="15" customHeight="1" thickTop="1" x14ac:dyDescent="0.25">
      <c r="A38" s="1"/>
      <c r="B38" s="1"/>
      <c r="C38" s="1"/>
      <c r="D38" s="1"/>
      <c r="E38" s="1"/>
    </row>
    <row r="39" spans="1:6" x14ac:dyDescent="0.25">
      <c r="B39" s="47"/>
    </row>
    <row r="40" spans="1:6" x14ac:dyDescent="0.25">
      <c r="B40" s="47"/>
      <c r="D40" s="47"/>
      <c r="E40" s="19"/>
    </row>
    <row r="41" spans="1:6" x14ac:dyDescent="0.25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zoomScaleNormal="100" workbookViewId="0">
      <selection activeCell="I50" sqref="I50"/>
    </sheetView>
  </sheetViews>
  <sheetFormatPr defaultRowHeight="13.2" x14ac:dyDescent="0.25"/>
  <cols>
    <col min="1" max="1" width="37.6640625" customWidth="1"/>
    <col min="2" max="9" width="15.33203125" customWidth="1"/>
    <col min="10" max="10" width="16" bestFit="1" customWidth="1"/>
    <col min="11" max="11" width="14" bestFit="1" customWidth="1"/>
  </cols>
  <sheetData>
    <row r="1" spans="1:29" ht="82.5" customHeight="1" x14ac:dyDescent="0.25">
      <c r="A1" s="207"/>
      <c r="B1" s="207"/>
      <c r="C1" s="207"/>
      <c r="D1" s="207"/>
      <c r="E1" s="207"/>
      <c r="F1" s="207"/>
      <c r="G1" s="207"/>
      <c r="H1" s="207"/>
      <c r="I1" s="207"/>
      <c r="J1" s="25"/>
    </row>
    <row r="2" spans="1:29" x14ac:dyDescent="0.25">
      <c r="A2" s="208" t="s">
        <v>12</v>
      </c>
      <c r="B2" s="208"/>
      <c r="C2" s="208"/>
      <c r="D2" s="208"/>
      <c r="E2" s="208"/>
      <c r="F2" s="208"/>
      <c r="G2" s="208"/>
      <c r="H2" s="208"/>
      <c r="I2" s="208"/>
      <c r="J2" s="25"/>
    </row>
    <row r="3" spans="1:29" x14ac:dyDescent="0.25">
      <c r="A3" s="209">
        <v>45107</v>
      </c>
      <c r="B3" s="209"/>
      <c r="C3" s="209"/>
      <c r="D3" s="209"/>
      <c r="E3" s="209"/>
      <c r="F3" s="209"/>
      <c r="G3" s="209"/>
      <c r="H3" s="209"/>
      <c r="I3" s="209"/>
      <c r="J3" s="25"/>
    </row>
    <row r="4" spans="1:29" x14ac:dyDescent="0.25">
      <c r="A4" s="208" t="s">
        <v>283</v>
      </c>
      <c r="B4" s="208"/>
      <c r="C4" s="208"/>
      <c r="D4" s="208"/>
      <c r="E4" s="208"/>
      <c r="F4" s="208"/>
      <c r="G4" s="208"/>
      <c r="H4" s="208"/>
      <c r="I4" s="208"/>
      <c r="J4" s="25"/>
    </row>
    <row r="5" spans="1:29" x14ac:dyDescent="0.25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5">
      <c r="A6" s="16"/>
      <c r="B6" s="151" t="s">
        <v>108</v>
      </c>
      <c r="C6" s="151" t="s">
        <v>135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5">
      <c r="A7" s="22"/>
      <c r="B7" s="55" t="s">
        <v>185</v>
      </c>
      <c r="C7" s="55" t="s">
        <v>185</v>
      </c>
      <c r="D7" s="80" t="s">
        <v>284</v>
      </c>
      <c r="E7" s="11" t="s">
        <v>15</v>
      </c>
      <c r="F7" s="11" t="s">
        <v>285</v>
      </c>
      <c r="G7" s="11" t="s">
        <v>15</v>
      </c>
      <c r="H7" s="81" t="s">
        <v>286</v>
      </c>
      <c r="I7" s="5" t="s">
        <v>287</v>
      </c>
    </row>
    <row r="8" spans="1:29" x14ac:dyDescent="0.25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5">
      <c r="A9" s="85" t="s">
        <v>52</v>
      </c>
      <c r="B9" s="57">
        <v>11913319</v>
      </c>
      <c r="C9" s="57">
        <v>11913319</v>
      </c>
      <c r="D9" s="19">
        <v>9649790</v>
      </c>
      <c r="E9" s="27">
        <f>D9/B9</f>
        <v>0.81000013514285985</v>
      </c>
      <c r="F9" s="19">
        <v>9649788</v>
      </c>
      <c r="G9" s="27">
        <f>F9/C9</f>
        <v>0.80999996726353085</v>
      </c>
      <c r="H9" s="18">
        <f>F9-D9</f>
        <v>-2</v>
      </c>
      <c r="I9" s="48">
        <f>F9-C9</f>
        <v>-2263531</v>
      </c>
    </row>
    <row r="10" spans="1:29" x14ac:dyDescent="0.25">
      <c r="A10" s="85" t="s">
        <v>55</v>
      </c>
      <c r="B10" s="99">
        <v>0</v>
      </c>
      <c r="C10" s="100">
        <v>0</v>
      </c>
      <c r="D10" s="19">
        <v>0</v>
      </c>
      <c r="E10" s="27">
        <v>0</v>
      </c>
      <c r="F10" s="19">
        <v>16125</v>
      </c>
      <c r="G10" s="27">
        <v>0</v>
      </c>
      <c r="H10" s="18">
        <f>F10-D10</f>
        <v>16125</v>
      </c>
      <c r="I10" s="48">
        <f>F10-C10</f>
        <v>16125</v>
      </c>
    </row>
    <row r="11" spans="1:29" x14ac:dyDescent="0.25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5">
      <c r="A12" s="70" t="s">
        <v>17</v>
      </c>
      <c r="B12" s="58">
        <v>14828843</v>
      </c>
      <c r="C12" s="58">
        <v>14137000</v>
      </c>
      <c r="D12" s="19">
        <v>14914276</v>
      </c>
      <c r="E12" s="27">
        <f t="shared" ref="E12:E21" si="0">D12/B12</f>
        <v>1.0057612721370104</v>
      </c>
      <c r="F12" s="19">
        <v>14223766</v>
      </c>
      <c r="G12" s="27">
        <f t="shared" ref="G12:G21" si="1">F12/C12</f>
        <v>1.0061375114946594</v>
      </c>
      <c r="H12" s="20">
        <f t="shared" ref="H12:H21" si="2">F12-D12</f>
        <v>-690510</v>
      </c>
      <c r="I12" s="48">
        <f t="shared" ref="I12:I21" si="3">F12-C12</f>
        <v>86766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5">
      <c r="A13" s="70" t="s">
        <v>18</v>
      </c>
      <c r="B13" s="58">
        <v>3403000</v>
      </c>
      <c r="C13" s="58">
        <v>3403000</v>
      </c>
      <c r="D13" s="53">
        <v>3539918</v>
      </c>
      <c r="E13" s="27">
        <f t="shared" si="0"/>
        <v>1.0402344989714958</v>
      </c>
      <c r="F13" s="53">
        <v>3805494</v>
      </c>
      <c r="G13" s="27">
        <f t="shared" si="1"/>
        <v>1.1182762268586541</v>
      </c>
      <c r="H13" s="20">
        <f t="shared" si="2"/>
        <v>265576</v>
      </c>
      <c r="I13" s="48">
        <f t="shared" si="3"/>
        <v>402494</v>
      </c>
    </row>
    <row r="14" spans="1:29" x14ac:dyDescent="0.25">
      <c r="A14" s="70" t="s">
        <v>46</v>
      </c>
      <c r="B14" s="58">
        <v>28000</v>
      </c>
      <c r="C14" s="58">
        <v>28000</v>
      </c>
      <c r="D14" s="19">
        <v>18491</v>
      </c>
      <c r="E14" s="27">
        <f t="shared" si="0"/>
        <v>0.66039285714285711</v>
      </c>
      <c r="F14" s="19">
        <v>24726</v>
      </c>
      <c r="G14" s="27">
        <f t="shared" si="1"/>
        <v>0.88307142857142862</v>
      </c>
      <c r="H14" s="20">
        <f t="shared" si="2"/>
        <v>6235</v>
      </c>
      <c r="I14" s="48">
        <f t="shared" si="3"/>
        <v>-3274</v>
      </c>
    </row>
    <row r="15" spans="1:29" x14ac:dyDescent="0.25">
      <c r="A15" s="70" t="s">
        <v>19</v>
      </c>
      <c r="B15" s="58">
        <v>155000</v>
      </c>
      <c r="C15" s="58">
        <v>155000</v>
      </c>
      <c r="D15" s="19">
        <v>78539</v>
      </c>
      <c r="E15" s="27">
        <f t="shared" si="0"/>
        <v>0.50670322580645166</v>
      </c>
      <c r="F15" s="19">
        <v>82361</v>
      </c>
      <c r="G15" s="27">
        <f t="shared" si="1"/>
        <v>0.53136129032258061</v>
      </c>
      <c r="H15" s="20">
        <f t="shared" si="2"/>
        <v>3822</v>
      </c>
      <c r="I15" s="48">
        <f t="shared" si="3"/>
        <v>-72639</v>
      </c>
      <c r="L15" s="19"/>
    </row>
    <row r="16" spans="1:29" x14ac:dyDescent="0.25">
      <c r="A16" s="70" t="s">
        <v>48</v>
      </c>
      <c r="B16" s="58">
        <v>19800</v>
      </c>
      <c r="C16" s="58">
        <v>19800</v>
      </c>
      <c r="D16" s="19">
        <v>20443</v>
      </c>
      <c r="E16" s="27">
        <f>D16/B16</f>
        <v>1.0324747474747475</v>
      </c>
      <c r="F16" s="19">
        <v>24782</v>
      </c>
      <c r="G16" s="27">
        <f>F16/C16</f>
        <v>1.2516161616161616</v>
      </c>
      <c r="H16" s="20">
        <f t="shared" si="2"/>
        <v>4339</v>
      </c>
      <c r="I16" s="48">
        <f t="shared" si="3"/>
        <v>4982</v>
      </c>
    </row>
    <row r="17" spans="1:12" x14ac:dyDescent="0.25">
      <c r="A17" s="70" t="s">
        <v>49</v>
      </c>
      <c r="B17" s="58">
        <v>112750</v>
      </c>
      <c r="C17" s="58">
        <v>112750</v>
      </c>
      <c r="D17" s="19">
        <v>62529</v>
      </c>
      <c r="E17" s="27">
        <f t="shared" si="0"/>
        <v>0.5545809312638581</v>
      </c>
      <c r="F17" s="19">
        <v>202087</v>
      </c>
      <c r="G17" s="27">
        <f t="shared" si="1"/>
        <v>1.7923458980044347</v>
      </c>
      <c r="H17" s="20">
        <f t="shared" si="2"/>
        <v>139558</v>
      </c>
      <c r="I17" s="48">
        <f t="shared" si="3"/>
        <v>89337</v>
      </c>
      <c r="L17" s="19"/>
    </row>
    <row r="18" spans="1:12" x14ac:dyDescent="0.25">
      <c r="A18" s="158" t="s">
        <v>113</v>
      </c>
      <c r="B18" s="58">
        <v>-1484888</v>
      </c>
      <c r="C18" s="58">
        <v>-2076500</v>
      </c>
      <c r="D18" s="19">
        <v>-1297844</v>
      </c>
      <c r="E18" s="27">
        <f t="shared" si="0"/>
        <v>0.87403494404965221</v>
      </c>
      <c r="F18" s="19">
        <v>-2246284</v>
      </c>
      <c r="G18" s="27">
        <f t="shared" si="1"/>
        <v>1.0817645075848783</v>
      </c>
      <c r="H18" s="20">
        <f t="shared" si="2"/>
        <v>-948440</v>
      </c>
      <c r="I18" s="48">
        <f t="shared" si="3"/>
        <v>-169784</v>
      </c>
    </row>
    <row r="19" spans="1:12" x14ac:dyDescent="0.25">
      <c r="A19" s="158" t="s">
        <v>114</v>
      </c>
      <c r="B19" s="58">
        <v>-847300</v>
      </c>
      <c r="C19" s="58">
        <v>-847300</v>
      </c>
      <c r="D19" s="19">
        <v>-894141</v>
      </c>
      <c r="E19" s="27">
        <f t="shared" si="0"/>
        <v>1.0552826625752389</v>
      </c>
      <c r="F19" s="19">
        <v>-849223</v>
      </c>
      <c r="G19" s="27">
        <f t="shared" si="1"/>
        <v>1.0022695621385578</v>
      </c>
      <c r="H19" s="20">
        <f t="shared" si="2"/>
        <v>44918</v>
      </c>
      <c r="I19" s="48">
        <f t="shared" si="3"/>
        <v>-1923</v>
      </c>
      <c r="J19" s="19"/>
      <c r="K19" s="156"/>
      <c r="L19" s="156"/>
    </row>
    <row r="20" spans="1:12" x14ac:dyDescent="0.25">
      <c r="A20" s="70" t="s">
        <v>44</v>
      </c>
      <c r="B20" s="58">
        <v>2492567</v>
      </c>
      <c r="C20" s="58">
        <v>2703423</v>
      </c>
      <c r="D20" s="19">
        <v>2509836</v>
      </c>
      <c r="E20" s="27">
        <f t="shared" si="0"/>
        <v>1.0069281989210319</v>
      </c>
      <c r="F20" s="19">
        <v>2702622</v>
      </c>
      <c r="G20" s="27">
        <f t="shared" si="1"/>
        <v>0.99970370896452387</v>
      </c>
      <c r="H20" s="20">
        <f t="shared" si="2"/>
        <v>192786</v>
      </c>
      <c r="I20" s="48">
        <f t="shared" si="3"/>
        <v>-801</v>
      </c>
      <c r="J20" s="19"/>
    </row>
    <row r="21" spans="1:12" x14ac:dyDescent="0.25">
      <c r="A21" s="70" t="s">
        <v>45</v>
      </c>
      <c r="B21" s="58">
        <v>758600</v>
      </c>
      <c r="C21" s="58">
        <v>758600</v>
      </c>
      <c r="D21" s="19">
        <v>856161</v>
      </c>
      <c r="E21" s="27">
        <f t="shared" si="0"/>
        <v>1.1286066438175586</v>
      </c>
      <c r="F21" s="19">
        <v>874420</v>
      </c>
      <c r="G21" s="27">
        <f t="shared" si="1"/>
        <v>1.1526759820722383</v>
      </c>
      <c r="H21" s="20">
        <f t="shared" si="2"/>
        <v>18259</v>
      </c>
      <c r="I21" s="48">
        <f t="shared" si="3"/>
        <v>115820</v>
      </c>
      <c r="J21" s="19"/>
      <c r="K21" s="19"/>
    </row>
    <row r="22" spans="1:12" x14ac:dyDescent="0.25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5">
      <c r="A23" s="70" t="s">
        <v>20</v>
      </c>
      <c r="B23" s="58">
        <v>26239905</v>
      </c>
      <c r="C23" s="58">
        <v>28141525</v>
      </c>
      <c r="D23" s="53">
        <v>25932000</v>
      </c>
      <c r="E23" s="27">
        <f>D23/B23</f>
        <v>0.98826577306587049</v>
      </c>
      <c r="F23" s="53">
        <v>27975125</v>
      </c>
      <c r="G23" s="27">
        <f>F23/C23</f>
        <v>0.99408702975407337</v>
      </c>
      <c r="H23" s="20">
        <f>F23-D23</f>
        <v>2043125</v>
      </c>
      <c r="I23" s="48">
        <f>F23-C23</f>
        <v>-166400</v>
      </c>
    </row>
    <row r="24" spans="1:12" x14ac:dyDescent="0.25">
      <c r="A24" s="70" t="s">
        <v>21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5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5">
      <c r="A26" s="70" t="s">
        <v>22</v>
      </c>
      <c r="B26" s="58">
        <v>130000</v>
      </c>
      <c r="C26" s="58">
        <v>730000</v>
      </c>
      <c r="D26" s="19">
        <v>146856</v>
      </c>
      <c r="E26" s="27">
        <f>D26/B26</f>
        <v>1.1296615384615385</v>
      </c>
      <c r="F26" s="19">
        <v>1213048</v>
      </c>
      <c r="G26" s="27">
        <f>F26/C26</f>
        <v>1.6617095890410958</v>
      </c>
      <c r="H26" s="20">
        <f>F26-D26</f>
        <v>1066192</v>
      </c>
      <c r="I26" s="48">
        <f>F26-C26</f>
        <v>483048</v>
      </c>
    </row>
    <row r="27" spans="1:12" x14ac:dyDescent="0.25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5">
      <c r="A28" s="70" t="s">
        <v>23</v>
      </c>
      <c r="B28" s="58">
        <v>177061</v>
      </c>
      <c r="C28" s="58">
        <v>193752</v>
      </c>
      <c r="D28" s="19">
        <v>3859962</v>
      </c>
      <c r="E28" s="27">
        <f>D28/B28</f>
        <v>21.800181858229649</v>
      </c>
      <c r="F28" s="19">
        <v>4551430</v>
      </c>
      <c r="G28" s="27">
        <f>F28/C28</f>
        <v>23.491009125067094</v>
      </c>
      <c r="H28" s="20">
        <f>F28-D28</f>
        <v>691468</v>
      </c>
      <c r="I28" s="48">
        <f>F28-C28</f>
        <v>4357678</v>
      </c>
      <c r="K28" s="68"/>
    </row>
    <row r="29" spans="1:12" x14ac:dyDescent="0.25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5">
      <c r="A30" s="70" t="s">
        <v>24</v>
      </c>
      <c r="B30" s="58">
        <v>1108847</v>
      </c>
      <c r="C30" s="58">
        <v>1178847</v>
      </c>
      <c r="D30" s="19">
        <v>882060</v>
      </c>
      <c r="E30" s="27">
        <f>D30/B30</f>
        <v>0.79547493928377855</v>
      </c>
      <c r="F30" s="19">
        <v>1004669</v>
      </c>
      <c r="G30" s="27">
        <f t="shared" ref="G30:G36" si="4">F30/C30</f>
        <v>0.85224715336256529</v>
      </c>
      <c r="H30" s="20">
        <f>F30-D30</f>
        <v>122609</v>
      </c>
      <c r="I30" s="48">
        <f>F30-C30</f>
        <v>-174178</v>
      </c>
    </row>
    <row r="31" spans="1:12" x14ac:dyDescent="0.25">
      <c r="A31" s="70" t="s">
        <v>25</v>
      </c>
      <c r="B31" s="58">
        <v>560079</v>
      </c>
      <c r="C31" s="58">
        <v>245900</v>
      </c>
      <c r="D31" s="157">
        <v>813676</v>
      </c>
      <c r="E31" s="84">
        <f>D31/B31</f>
        <v>1.452787910276943</v>
      </c>
      <c r="F31" s="89">
        <v>443978</v>
      </c>
      <c r="G31" s="27">
        <f t="shared" si="4"/>
        <v>1.8055225701504676</v>
      </c>
      <c r="H31" s="20">
        <f>F31-D31</f>
        <v>-369698</v>
      </c>
      <c r="I31" s="48">
        <f>F31-C31</f>
        <v>198078</v>
      </c>
    </row>
    <row r="32" spans="1:12" x14ac:dyDescent="0.25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5">
      <c r="A33" s="70" t="s">
        <v>26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5">
      <c r="A34" s="70" t="s">
        <v>43</v>
      </c>
      <c r="B34" s="58">
        <v>158388</v>
      </c>
      <c r="C34" s="58">
        <v>150000</v>
      </c>
      <c r="D34" s="19">
        <v>139757</v>
      </c>
      <c r="E34" s="27">
        <f>D34/B34</f>
        <v>0.88237113922771926</v>
      </c>
      <c r="F34" s="19">
        <v>50035</v>
      </c>
      <c r="G34" s="27">
        <f t="shared" si="4"/>
        <v>0.33356666666666668</v>
      </c>
      <c r="H34" s="20">
        <f>F34-D34</f>
        <v>-89722</v>
      </c>
      <c r="I34" s="48">
        <f>F34-C34</f>
        <v>-99965</v>
      </c>
      <c r="K34" s="19"/>
    </row>
    <row r="35" spans="1:12" x14ac:dyDescent="0.25">
      <c r="A35" s="70" t="s">
        <v>109</v>
      </c>
      <c r="B35" s="58">
        <v>206405</v>
      </c>
      <c r="C35" s="88">
        <v>325000</v>
      </c>
      <c r="D35" s="159">
        <v>160071</v>
      </c>
      <c r="E35" s="154">
        <f>D35/B35</f>
        <v>0.77551900390009931</v>
      </c>
      <c r="F35" s="19">
        <v>230834</v>
      </c>
      <c r="G35" s="154">
        <f t="shared" si="4"/>
        <v>0.71025846153846151</v>
      </c>
      <c r="H35" s="153">
        <f>F35-D35</f>
        <v>70763</v>
      </c>
      <c r="I35" s="155">
        <f>F35-C35</f>
        <v>-94166</v>
      </c>
      <c r="K35" s="19"/>
    </row>
    <row r="36" spans="1:12" x14ac:dyDescent="0.25">
      <c r="A36" s="70" t="s">
        <v>27</v>
      </c>
      <c r="B36" s="58">
        <v>24600</v>
      </c>
      <c r="C36" s="88">
        <v>26458</v>
      </c>
      <c r="D36" s="19">
        <v>35342</v>
      </c>
      <c r="E36" s="27">
        <f>D36/B36</f>
        <v>1.4366666666666668</v>
      </c>
      <c r="F36" s="19">
        <v>37936</v>
      </c>
      <c r="G36" s="27">
        <f t="shared" si="4"/>
        <v>1.4338196386726132</v>
      </c>
      <c r="H36" s="20">
        <f>F36-D36</f>
        <v>2594</v>
      </c>
      <c r="I36" s="48">
        <f>F36-C36</f>
        <v>11478</v>
      </c>
      <c r="K36" s="19"/>
    </row>
    <row r="37" spans="1:12" x14ac:dyDescent="0.25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5">
      <c r="A38" s="73" t="s">
        <v>28</v>
      </c>
      <c r="B38" s="58">
        <f>SUM(B9:B37)</f>
        <v>59234976</v>
      </c>
      <c r="C38" s="58">
        <f>SUM(C8:C37)</f>
        <v>60548574</v>
      </c>
      <c r="D38" s="63">
        <f>SUM(D9:D36)</f>
        <v>61427722</v>
      </c>
      <c r="E38" s="27">
        <f>D38/B38</f>
        <v>1.0370177578868269</v>
      </c>
      <c r="F38" s="26">
        <f>SUM(F9:F36)</f>
        <v>64017719</v>
      </c>
      <c r="G38" s="27">
        <f>F38/C38</f>
        <v>1.0572952386954646</v>
      </c>
      <c r="H38" s="20">
        <f>SUM(H9:H36)</f>
        <v>2589997</v>
      </c>
      <c r="I38" s="48">
        <f>F38-C38</f>
        <v>3469145</v>
      </c>
      <c r="J38" s="91"/>
      <c r="K38" s="90"/>
      <c r="L38" s="19"/>
    </row>
    <row r="39" spans="1:12" x14ac:dyDescent="0.25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5">
      <c r="A40" s="74" t="s">
        <v>29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5">
      <c r="A41" s="70" t="s">
        <v>50</v>
      </c>
      <c r="B41" s="58">
        <v>42619061</v>
      </c>
      <c r="C41" s="88">
        <v>44722573</v>
      </c>
      <c r="D41" s="19">
        <v>34424767</v>
      </c>
      <c r="E41" s="27">
        <f t="shared" ref="E41:E48" si="5">D41/B41</f>
        <v>0.80773170952780959</v>
      </c>
      <c r="F41" s="19">
        <v>36786112</v>
      </c>
      <c r="G41" s="27">
        <f t="shared" ref="G41:G48" si="6">F41/C41</f>
        <v>0.82254015215090603</v>
      </c>
      <c r="H41" s="20">
        <f t="shared" ref="H41:H49" si="7">F41-D41</f>
        <v>2361345</v>
      </c>
      <c r="I41" s="48">
        <f t="shared" ref="I41:I49" si="8">F41-C41</f>
        <v>-7936461</v>
      </c>
      <c r="J41" s="138"/>
    </row>
    <row r="42" spans="1:12" x14ac:dyDescent="0.25">
      <c r="A42" s="70" t="s">
        <v>36</v>
      </c>
      <c r="B42" s="58">
        <v>3406200</v>
      </c>
      <c r="C42" s="88">
        <v>3322289</v>
      </c>
      <c r="D42" s="19">
        <v>2764348</v>
      </c>
      <c r="E42" s="27">
        <f t="shared" si="5"/>
        <v>0.81156361928248488</v>
      </c>
      <c r="F42" s="19">
        <v>3059535</v>
      </c>
      <c r="G42" s="27">
        <f t="shared" si="6"/>
        <v>0.92091175692421701</v>
      </c>
      <c r="H42" s="20">
        <f t="shared" si="7"/>
        <v>295187</v>
      </c>
      <c r="I42" s="48">
        <f t="shared" si="8"/>
        <v>-262754</v>
      </c>
      <c r="J42" s="138"/>
    </row>
    <row r="43" spans="1:12" x14ac:dyDescent="0.25">
      <c r="A43" s="70" t="s">
        <v>30</v>
      </c>
      <c r="B43" s="58">
        <v>3122252</v>
      </c>
      <c r="C43" s="88">
        <v>3413057</v>
      </c>
      <c r="D43" s="19">
        <v>2721318</v>
      </c>
      <c r="E43" s="27">
        <f t="shared" si="5"/>
        <v>0.87158819979937563</v>
      </c>
      <c r="F43" s="19">
        <v>3370796</v>
      </c>
      <c r="G43" s="27">
        <f t="shared" si="6"/>
        <v>0.98761784523375962</v>
      </c>
      <c r="H43" s="20">
        <f t="shared" si="7"/>
        <v>649478</v>
      </c>
      <c r="I43" s="48">
        <f t="shared" si="8"/>
        <v>-42261</v>
      </c>
      <c r="J43" s="138"/>
    </row>
    <row r="44" spans="1:12" x14ac:dyDescent="0.25">
      <c r="A44" s="70" t="s">
        <v>31</v>
      </c>
      <c r="B44" s="58">
        <v>2417339</v>
      </c>
      <c r="C44" s="88">
        <v>2160239</v>
      </c>
      <c r="D44" s="19">
        <v>1982794</v>
      </c>
      <c r="E44" s="27">
        <f t="shared" si="5"/>
        <v>0.82023828681041422</v>
      </c>
      <c r="F44" s="19">
        <v>1853606</v>
      </c>
      <c r="G44" s="27">
        <f t="shared" si="6"/>
        <v>0.85805598362033086</v>
      </c>
      <c r="H44" s="20">
        <f t="shared" si="7"/>
        <v>-129188</v>
      </c>
      <c r="I44" s="48">
        <f t="shared" si="8"/>
        <v>-306633</v>
      </c>
      <c r="J44" s="138"/>
    </row>
    <row r="45" spans="1:12" x14ac:dyDescent="0.25">
      <c r="A45" s="70" t="s">
        <v>32</v>
      </c>
      <c r="B45" s="58">
        <v>1519000</v>
      </c>
      <c r="C45" s="88">
        <v>575565</v>
      </c>
      <c r="D45" s="19">
        <v>79978</v>
      </c>
      <c r="E45" s="27">
        <f t="shared" si="5"/>
        <v>5.2651744568795261E-2</v>
      </c>
      <c r="F45" s="19">
        <v>123235</v>
      </c>
      <c r="G45" s="27">
        <f t="shared" si="6"/>
        <v>0.21411135145465759</v>
      </c>
      <c r="H45" s="20">
        <f t="shared" si="7"/>
        <v>43257</v>
      </c>
      <c r="I45" s="48">
        <f t="shared" si="8"/>
        <v>-452330</v>
      </c>
    </row>
    <row r="46" spans="1:12" x14ac:dyDescent="0.25">
      <c r="A46" s="70" t="s">
        <v>51</v>
      </c>
      <c r="B46" s="58">
        <v>1996278</v>
      </c>
      <c r="C46" s="88">
        <v>2084709</v>
      </c>
      <c r="D46" s="19">
        <v>1125960</v>
      </c>
      <c r="E46" s="27">
        <f t="shared" si="5"/>
        <v>0.56402965919576331</v>
      </c>
      <c r="F46" s="19">
        <v>1621447</v>
      </c>
      <c r="G46" s="27">
        <f t="shared" si="6"/>
        <v>0.77778097566614812</v>
      </c>
      <c r="H46" s="20">
        <f t="shared" si="7"/>
        <v>495487</v>
      </c>
      <c r="I46" s="48">
        <f t="shared" si="8"/>
        <v>-463262</v>
      </c>
      <c r="J46" s="138"/>
    </row>
    <row r="47" spans="1:12" x14ac:dyDescent="0.25">
      <c r="A47" s="70" t="s">
        <v>37</v>
      </c>
      <c r="B47" s="58">
        <v>490932</v>
      </c>
      <c r="C47" s="88">
        <v>369659</v>
      </c>
      <c r="D47" s="19">
        <v>415229</v>
      </c>
      <c r="E47" s="27">
        <f t="shared" si="5"/>
        <v>0.84579738130739079</v>
      </c>
      <c r="F47" s="19">
        <v>592909</v>
      </c>
      <c r="G47" s="27">
        <f t="shared" si="6"/>
        <v>1.6039349779120757</v>
      </c>
      <c r="H47" s="20">
        <f t="shared" si="7"/>
        <v>177680</v>
      </c>
      <c r="I47" s="48">
        <f t="shared" si="8"/>
        <v>223250</v>
      </c>
    </row>
    <row r="48" spans="1:12" x14ac:dyDescent="0.25">
      <c r="A48" s="70" t="s">
        <v>74</v>
      </c>
      <c r="B48" s="58">
        <v>3649914</v>
      </c>
      <c r="C48" s="88">
        <v>3887907</v>
      </c>
      <c r="D48" s="19">
        <v>3302049</v>
      </c>
      <c r="E48" s="27">
        <f t="shared" si="5"/>
        <v>0.90469227494127258</v>
      </c>
      <c r="F48" s="19">
        <v>3354475</v>
      </c>
      <c r="G48" s="27">
        <f t="shared" si="6"/>
        <v>0.86279712966385258</v>
      </c>
      <c r="H48" s="20">
        <f t="shared" si="7"/>
        <v>52426</v>
      </c>
      <c r="I48" s="48">
        <f t="shared" si="8"/>
        <v>-533432</v>
      </c>
    </row>
    <row r="49" spans="1:11" x14ac:dyDescent="0.25">
      <c r="A49" s="70" t="s">
        <v>33</v>
      </c>
      <c r="B49" s="58">
        <v>14000</v>
      </c>
      <c r="C49" s="88">
        <v>12576</v>
      </c>
      <c r="D49" s="53">
        <v>3277</v>
      </c>
      <c r="E49" s="27">
        <f>D49/B49</f>
        <v>0.23407142857142857</v>
      </c>
      <c r="F49" s="53">
        <v>7425</v>
      </c>
      <c r="G49" s="27">
        <f>F49/C49</f>
        <v>0.59041030534351147</v>
      </c>
      <c r="H49" s="20">
        <f t="shared" si="7"/>
        <v>4148</v>
      </c>
      <c r="I49" s="48">
        <f t="shared" si="8"/>
        <v>-5151</v>
      </c>
    </row>
    <row r="50" spans="1:11" x14ac:dyDescent="0.25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5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5">
      <c r="A52" s="73" t="s">
        <v>47</v>
      </c>
      <c r="B52" s="58">
        <f>SUM(B41:B49)</f>
        <v>59234976</v>
      </c>
      <c r="C52" s="58">
        <f>SUM(C41:C49)</f>
        <v>60548574</v>
      </c>
      <c r="D52" s="63">
        <f>SUM(D41:D49)</f>
        <v>46819720</v>
      </c>
      <c r="E52" s="27">
        <f>D52/B52</f>
        <v>0.79040666784434921</v>
      </c>
      <c r="F52" s="26">
        <f>SUM(F41:F49)</f>
        <v>50769540</v>
      </c>
      <c r="G52" s="27">
        <f>F52/C52</f>
        <v>0.83849274468462298</v>
      </c>
      <c r="H52" s="20">
        <f>SUM(H41:H49)</f>
        <v>3949820</v>
      </c>
      <c r="I52" s="48">
        <f>F52-C52</f>
        <v>-9779034</v>
      </c>
      <c r="J52" s="94"/>
      <c r="K52" s="19"/>
    </row>
    <row r="53" spans="1:11" x14ac:dyDescent="0.25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8" thickBot="1" x14ac:dyDescent="0.3">
      <c r="A54" s="70" t="s">
        <v>42</v>
      </c>
      <c r="B54" s="60">
        <f>B38-B52</f>
        <v>0</v>
      </c>
      <c r="C54" s="60">
        <f>C38-C52</f>
        <v>0</v>
      </c>
      <c r="D54" s="65">
        <f>D38-D52</f>
        <v>14608002</v>
      </c>
      <c r="E54" s="27"/>
      <c r="F54" s="44">
        <f>F38-F52</f>
        <v>13248179</v>
      </c>
      <c r="G54" s="25"/>
      <c r="H54" s="45">
        <f>H38-H52</f>
        <v>-1359823</v>
      </c>
      <c r="I54" s="49">
        <f>F54-C54</f>
        <v>13248179</v>
      </c>
      <c r="J54" s="17"/>
      <c r="K54" s="17"/>
    </row>
    <row r="55" spans="1:11" ht="13.8" thickTop="1" x14ac:dyDescent="0.25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5">
      <c r="A56" s="13"/>
      <c r="B56" s="25"/>
      <c r="C56" s="25"/>
      <c r="D56" s="38"/>
      <c r="E56" s="25"/>
      <c r="F56" s="38"/>
      <c r="G56" s="25"/>
      <c r="H56" s="38"/>
    </row>
    <row r="57" spans="1:11" x14ac:dyDescent="0.25">
      <c r="A57" s="25"/>
      <c r="D57" s="43"/>
      <c r="F57" s="19"/>
    </row>
    <row r="58" spans="1:11" x14ac:dyDescent="0.25">
      <c r="A58" s="25"/>
      <c r="D58" s="17"/>
    </row>
    <row r="59" spans="1:11" x14ac:dyDescent="0.25">
      <c r="D59" s="17"/>
    </row>
    <row r="60" spans="1:11" x14ac:dyDescent="0.25">
      <c r="D60" s="17"/>
    </row>
    <row r="64" spans="1:11" x14ac:dyDescent="0.25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9"/>
  <sheetViews>
    <sheetView zoomScale="90" zoomScaleNormal="90" workbookViewId="0">
      <selection activeCell="H24" sqref="H24"/>
    </sheetView>
  </sheetViews>
  <sheetFormatPr defaultRowHeight="13.2" x14ac:dyDescent="0.25"/>
  <cols>
    <col min="1" max="1" width="31.88671875" style="162" customWidth="1"/>
    <col min="2" max="16" width="17.5546875" style="162" customWidth="1"/>
    <col min="17" max="16384" width="8.88671875" style="162"/>
  </cols>
  <sheetData>
    <row r="1" spans="1:16" ht="82.5" customHeight="1" x14ac:dyDescent="0.25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7.399999999999999" x14ac:dyDescent="0.3">
      <c r="A2" s="211" t="s">
        <v>62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</row>
    <row r="3" spans="1:16" ht="22.8" x14ac:dyDescent="0.4">
      <c r="A3" s="163"/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22.8" x14ac:dyDescent="0.4">
      <c r="A4" s="166"/>
      <c r="B4" s="212">
        <v>44742</v>
      </c>
      <c r="C4" s="213"/>
      <c r="D4" s="213"/>
      <c r="E4" s="213"/>
      <c r="F4" s="214"/>
      <c r="G4" s="215">
        <v>45077</v>
      </c>
      <c r="H4" s="216"/>
      <c r="I4" s="216"/>
      <c r="J4" s="216"/>
      <c r="K4" s="217"/>
      <c r="L4" s="215">
        <v>45107</v>
      </c>
      <c r="M4" s="216"/>
      <c r="N4" s="216"/>
      <c r="O4" s="216"/>
      <c r="P4" s="217"/>
    </row>
    <row r="5" spans="1:16" ht="22.8" x14ac:dyDescent="0.4">
      <c r="A5" s="167"/>
      <c r="B5" s="168" t="s">
        <v>63</v>
      </c>
      <c r="C5" s="168" t="s">
        <v>64</v>
      </c>
      <c r="D5" s="168" t="s">
        <v>66</v>
      </c>
      <c r="E5" s="168" t="s">
        <v>115</v>
      </c>
      <c r="F5" s="189" t="s">
        <v>34</v>
      </c>
      <c r="G5" s="168" t="s">
        <v>63</v>
      </c>
      <c r="H5" s="168" t="s">
        <v>64</v>
      </c>
      <c r="I5" s="168" t="s">
        <v>66</v>
      </c>
      <c r="J5" s="168" t="s">
        <v>115</v>
      </c>
      <c r="K5" s="189" t="s">
        <v>34</v>
      </c>
      <c r="L5" s="168" t="s">
        <v>63</v>
      </c>
      <c r="M5" s="168" t="s">
        <v>64</v>
      </c>
      <c r="N5" s="168" t="s">
        <v>66</v>
      </c>
      <c r="O5" s="168" t="s">
        <v>115</v>
      </c>
      <c r="P5" s="189" t="s">
        <v>34</v>
      </c>
    </row>
    <row r="6" spans="1:16" ht="22.8" x14ac:dyDescent="0.4">
      <c r="A6" s="169"/>
      <c r="B6" s="170" t="s">
        <v>65</v>
      </c>
      <c r="C6" s="170" t="s">
        <v>65</v>
      </c>
      <c r="D6" s="170" t="s">
        <v>79</v>
      </c>
      <c r="E6" s="170" t="s">
        <v>32</v>
      </c>
      <c r="F6" s="190"/>
      <c r="G6" s="170" t="s">
        <v>65</v>
      </c>
      <c r="H6" s="170" t="s">
        <v>65</v>
      </c>
      <c r="I6" s="170" t="s">
        <v>79</v>
      </c>
      <c r="J6" s="170" t="s">
        <v>32</v>
      </c>
      <c r="K6" s="190"/>
      <c r="L6" s="170" t="s">
        <v>65</v>
      </c>
      <c r="M6" s="170" t="s">
        <v>65</v>
      </c>
      <c r="N6" s="170" t="s">
        <v>79</v>
      </c>
      <c r="O6" s="170" t="s">
        <v>32</v>
      </c>
      <c r="P6" s="190"/>
    </row>
    <row r="7" spans="1:16" ht="13.8" x14ac:dyDescent="0.25">
      <c r="A7" s="171" t="s">
        <v>67</v>
      </c>
      <c r="B7" s="172"/>
      <c r="C7" s="173"/>
      <c r="D7" s="173"/>
      <c r="E7" s="172"/>
      <c r="F7" s="191"/>
      <c r="G7" s="172"/>
      <c r="H7" s="172"/>
      <c r="I7" s="172"/>
      <c r="J7" s="172"/>
      <c r="K7" s="191"/>
      <c r="L7" s="172"/>
      <c r="M7" s="172"/>
      <c r="N7" s="172"/>
      <c r="O7" s="172"/>
      <c r="P7" s="191"/>
    </row>
    <row r="8" spans="1:16" x14ac:dyDescent="0.25">
      <c r="A8" s="174" t="s">
        <v>146</v>
      </c>
      <c r="B8" s="202">
        <v>-3263368</v>
      </c>
      <c r="C8" s="202">
        <v>1901353</v>
      </c>
      <c r="D8" s="202"/>
      <c r="E8" s="202">
        <v>3069593</v>
      </c>
      <c r="F8" s="203">
        <f>SUM(B8:E8)</f>
        <v>1707578</v>
      </c>
      <c r="G8" s="204">
        <v>-6643955</v>
      </c>
      <c r="H8" s="202">
        <v>-1162624</v>
      </c>
      <c r="I8" s="202"/>
      <c r="J8" s="202">
        <v>7501358</v>
      </c>
      <c r="K8" s="203">
        <f>SUM(G8:J8)</f>
        <v>-305221</v>
      </c>
      <c r="L8" s="204">
        <v>-10116583</v>
      </c>
      <c r="M8" s="202">
        <v>3180722</v>
      </c>
      <c r="N8" s="202"/>
      <c r="O8" s="202">
        <v>7375452</v>
      </c>
      <c r="P8" s="203">
        <f>SUM(L8:O8)</f>
        <v>439591</v>
      </c>
    </row>
    <row r="9" spans="1:16" x14ac:dyDescent="0.25">
      <c r="A9" s="175" t="s">
        <v>147</v>
      </c>
      <c r="B9" s="176">
        <v>10914</v>
      </c>
      <c r="C9" s="176"/>
      <c r="D9" s="176"/>
      <c r="E9" s="177"/>
      <c r="F9" s="192">
        <f t="shared" ref="F9:F13" si="0">SUM(B9:E9)</f>
        <v>10914</v>
      </c>
      <c r="G9" s="176">
        <v>13783</v>
      </c>
      <c r="H9" s="177"/>
      <c r="I9" s="177"/>
      <c r="J9" s="177"/>
      <c r="K9" s="198">
        <f t="shared" ref="K9:K13" si="1">SUM(G9:J9)</f>
        <v>13783</v>
      </c>
      <c r="L9" s="176">
        <v>13828</v>
      </c>
      <c r="M9" s="177"/>
      <c r="N9" s="177"/>
      <c r="O9" s="177"/>
      <c r="P9" s="198">
        <f t="shared" ref="P9:P13" si="2">SUM(L9:O9)</f>
        <v>13828</v>
      </c>
    </row>
    <row r="10" spans="1:16" x14ac:dyDescent="0.25">
      <c r="A10" s="174" t="s">
        <v>148</v>
      </c>
      <c r="B10" s="176">
        <v>1210057</v>
      </c>
      <c r="C10" s="176">
        <v>-1470868</v>
      </c>
      <c r="D10" s="176"/>
      <c r="E10" s="176"/>
      <c r="F10" s="192">
        <f t="shared" si="0"/>
        <v>-260811</v>
      </c>
      <c r="G10" s="176"/>
      <c r="H10" s="176"/>
      <c r="I10" s="176"/>
      <c r="J10" s="176"/>
      <c r="K10" s="198">
        <f t="shared" si="1"/>
        <v>0</v>
      </c>
      <c r="L10" s="176">
        <v>214333</v>
      </c>
      <c r="M10" s="176">
        <v>-214333</v>
      </c>
      <c r="N10" s="176"/>
      <c r="O10" s="176"/>
      <c r="P10" s="198"/>
    </row>
    <row r="11" spans="1:16" x14ac:dyDescent="0.25">
      <c r="A11" s="175" t="s">
        <v>149</v>
      </c>
      <c r="B11" s="176">
        <v>93</v>
      </c>
      <c r="C11" s="176">
        <v>279650</v>
      </c>
      <c r="D11" s="176"/>
      <c r="E11" s="176"/>
      <c r="F11" s="192">
        <f t="shared" si="0"/>
        <v>279743</v>
      </c>
      <c r="G11" s="176">
        <v>1734</v>
      </c>
      <c r="H11" s="176">
        <v>716792</v>
      </c>
      <c r="I11" s="176"/>
      <c r="J11" s="176"/>
      <c r="K11" s="198">
        <f t="shared" si="1"/>
        <v>718526</v>
      </c>
      <c r="L11" s="176">
        <v>1176</v>
      </c>
      <c r="M11" s="176">
        <v>7923</v>
      </c>
      <c r="N11" s="176"/>
      <c r="O11" s="176"/>
      <c r="P11" s="198">
        <f t="shared" si="2"/>
        <v>9099</v>
      </c>
    </row>
    <row r="12" spans="1:16" x14ac:dyDescent="0.25">
      <c r="A12" s="174" t="s">
        <v>150</v>
      </c>
      <c r="B12" s="176">
        <v>138057</v>
      </c>
      <c r="C12" s="176"/>
      <c r="D12" s="176"/>
      <c r="E12" s="176"/>
      <c r="F12" s="192">
        <f t="shared" si="0"/>
        <v>138057</v>
      </c>
      <c r="G12" s="176">
        <v>172652</v>
      </c>
      <c r="H12" s="176">
        <v>9284</v>
      </c>
      <c r="I12" s="176"/>
      <c r="J12" s="176"/>
      <c r="K12" s="198">
        <f t="shared" si="1"/>
        <v>181936</v>
      </c>
      <c r="L12" s="176">
        <v>72572</v>
      </c>
      <c r="M12" s="176">
        <v>10859</v>
      </c>
      <c r="N12" s="176"/>
      <c r="O12" s="176"/>
      <c r="P12" s="198">
        <f t="shared" si="2"/>
        <v>83431</v>
      </c>
    </row>
    <row r="13" spans="1:16" x14ac:dyDescent="0.25">
      <c r="A13" s="175" t="s">
        <v>151</v>
      </c>
      <c r="B13" s="176">
        <v>25126</v>
      </c>
      <c r="C13" s="176"/>
      <c r="D13" s="176"/>
      <c r="E13" s="176"/>
      <c r="F13" s="192">
        <f t="shared" si="0"/>
        <v>25126</v>
      </c>
      <c r="G13" s="176">
        <v>6269</v>
      </c>
      <c r="H13" s="176"/>
      <c r="I13" s="176"/>
      <c r="J13" s="176"/>
      <c r="K13" s="198">
        <f t="shared" si="1"/>
        <v>6269</v>
      </c>
      <c r="L13" s="176">
        <v>16921</v>
      </c>
      <c r="M13" s="176"/>
      <c r="N13" s="176"/>
      <c r="O13" s="176"/>
      <c r="P13" s="198">
        <f t="shared" si="2"/>
        <v>16921</v>
      </c>
    </row>
    <row r="14" spans="1:16" ht="13.8" x14ac:dyDescent="0.25">
      <c r="A14" s="178" t="s">
        <v>68</v>
      </c>
      <c r="B14" s="179">
        <f t="shared" ref="B14:E14" si="3">SUM(B7:B13)</f>
        <v>-1879121</v>
      </c>
      <c r="C14" s="179">
        <f t="shared" si="3"/>
        <v>710135</v>
      </c>
      <c r="D14" s="179"/>
      <c r="E14" s="179">
        <f t="shared" si="3"/>
        <v>3069593</v>
      </c>
      <c r="F14" s="193">
        <f>SUM(F7:F13)</f>
        <v>1900607</v>
      </c>
      <c r="G14" s="179">
        <f t="shared" ref="G14:J14" si="4">SUM(G7:G13)</f>
        <v>-6449517</v>
      </c>
      <c r="H14" s="179">
        <f t="shared" si="4"/>
        <v>-436548</v>
      </c>
      <c r="I14" s="179"/>
      <c r="J14" s="179">
        <f t="shared" si="4"/>
        <v>7501358</v>
      </c>
      <c r="K14" s="199">
        <f t="shared" ref="K14:P14" si="5">SUM(K7:K13)</f>
        <v>615293</v>
      </c>
      <c r="L14" s="179">
        <f t="shared" si="5"/>
        <v>-9797753</v>
      </c>
      <c r="M14" s="179">
        <f t="shared" si="5"/>
        <v>2985171</v>
      </c>
      <c r="N14" s="179"/>
      <c r="O14" s="179">
        <f t="shared" si="5"/>
        <v>7375452</v>
      </c>
      <c r="P14" s="199">
        <f t="shared" si="5"/>
        <v>562870</v>
      </c>
    </row>
    <row r="15" spans="1:16" ht="13.8" x14ac:dyDescent="0.25">
      <c r="A15" s="178" t="s">
        <v>69</v>
      </c>
      <c r="B15" s="180">
        <v>3098</v>
      </c>
      <c r="C15" s="180"/>
      <c r="D15" s="180"/>
      <c r="E15" s="180"/>
      <c r="F15" s="194">
        <f>B15</f>
        <v>3098</v>
      </c>
      <c r="G15" s="180">
        <v>6305</v>
      </c>
      <c r="H15" s="180"/>
      <c r="I15" s="180"/>
      <c r="J15" s="180"/>
      <c r="K15" s="194">
        <f>G15</f>
        <v>6305</v>
      </c>
      <c r="L15" s="180">
        <v>6305</v>
      </c>
      <c r="M15" s="180"/>
      <c r="N15" s="180"/>
      <c r="O15" s="180"/>
      <c r="P15" s="194">
        <f>L15</f>
        <v>6305</v>
      </c>
    </row>
    <row r="16" spans="1:16" ht="13.8" x14ac:dyDescent="0.25">
      <c r="A16" s="171" t="s">
        <v>70</v>
      </c>
      <c r="B16" s="176"/>
      <c r="C16" s="177"/>
      <c r="D16" s="177"/>
      <c r="E16" s="177"/>
      <c r="F16" s="195"/>
      <c r="G16" s="176"/>
      <c r="H16" s="177"/>
      <c r="I16" s="177"/>
      <c r="J16" s="177"/>
      <c r="K16" s="195"/>
      <c r="L16" s="176"/>
      <c r="M16" s="177"/>
      <c r="N16" s="177"/>
      <c r="O16" s="177"/>
      <c r="P16" s="195"/>
    </row>
    <row r="17" spans="1:16" x14ac:dyDescent="0.25">
      <c r="A17" s="175" t="s">
        <v>152</v>
      </c>
      <c r="B17" s="176">
        <v>8893465</v>
      </c>
      <c r="C17" s="177"/>
      <c r="D17" s="177">
        <v>4791866</v>
      </c>
      <c r="E17" s="177"/>
      <c r="F17" s="195">
        <f>SUM(B17:E17)</f>
        <v>13685331</v>
      </c>
      <c r="G17" s="176">
        <v>15393657</v>
      </c>
      <c r="H17" s="177"/>
      <c r="I17" s="177">
        <v>716773</v>
      </c>
      <c r="J17" s="177"/>
      <c r="K17" s="195">
        <f>SUM(G17:J17)</f>
        <v>16110430</v>
      </c>
      <c r="L17" s="176">
        <v>15902929</v>
      </c>
      <c r="M17" s="177"/>
      <c r="N17" s="177">
        <v>772038</v>
      </c>
      <c r="O17" s="177"/>
      <c r="P17" s="195">
        <f>SUM(L17:O17)</f>
        <v>16674967</v>
      </c>
    </row>
    <row r="18" spans="1:16" x14ac:dyDescent="0.25">
      <c r="A18" s="175" t="s">
        <v>153</v>
      </c>
      <c r="B18" s="176">
        <v>8608199</v>
      </c>
      <c r="C18" s="177"/>
      <c r="D18" s="177"/>
      <c r="E18" s="177"/>
      <c r="F18" s="195">
        <f t="shared" ref="F18:F23" si="6">SUM(B18:E18)</f>
        <v>8608199</v>
      </c>
      <c r="G18" s="176">
        <v>8896960</v>
      </c>
      <c r="H18" s="177"/>
      <c r="I18" s="177"/>
      <c r="J18" s="177"/>
      <c r="K18" s="195">
        <f t="shared" ref="K18:K26" si="7">SUM(G18:J18)</f>
        <v>8896960</v>
      </c>
      <c r="L18" s="176">
        <v>8935132</v>
      </c>
      <c r="M18" s="177"/>
      <c r="N18" s="177"/>
      <c r="O18" s="177"/>
      <c r="P18" s="195">
        <f t="shared" ref="P18:P26" si="8">SUM(L18:O18)</f>
        <v>8935132</v>
      </c>
    </row>
    <row r="19" spans="1:16" x14ac:dyDescent="0.25">
      <c r="A19" s="174" t="s">
        <v>154</v>
      </c>
      <c r="B19" s="176">
        <v>33925</v>
      </c>
      <c r="C19" s="176"/>
      <c r="D19" s="176">
        <v>25651</v>
      </c>
      <c r="E19" s="176"/>
      <c r="F19" s="195">
        <f t="shared" si="6"/>
        <v>59576</v>
      </c>
      <c r="G19" s="176">
        <v>338156</v>
      </c>
      <c r="H19" s="176"/>
      <c r="I19" s="176">
        <v>52277</v>
      </c>
      <c r="J19" s="176"/>
      <c r="K19" s="195">
        <f t="shared" si="7"/>
        <v>390433</v>
      </c>
      <c r="L19" s="176">
        <v>94951</v>
      </c>
      <c r="M19" s="176"/>
      <c r="N19" s="176">
        <v>35024</v>
      </c>
      <c r="O19" s="176"/>
      <c r="P19" s="195">
        <f t="shared" si="8"/>
        <v>129975</v>
      </c>
    </row>
    <row r="20" spans="1:16" x14ac:dyDescent="0.25">
      <c r="A20" s="175" t="s">
        <v>155</v>
      </c>
      <c r="B20" s="176">
        <v>198</v>
      </c>
      <c r="C20" s="176"/>
      <c r="D20" s="176"/>
      <c r="E20" s="176"/>
      <c r="F20" s="195">
        <f t="shared" si="6"/>
        <v>198</v>
      </c>
      <c r="G20" s="176">
        <v>205</v>
      </c>
      <c r="H20" s="176"/>
      <c r="I20" s="176"/>
      <c r="J20" s="176"/>
      <c r="K20" s="195">
        <f t="shared" si="7"/>
        <v>205</v>
      </c>
      <c r="L20" s="176">
        <v>206</v>
      </c>
      <c r="M20" s="176"/>
      <c r="N20" s="176"/>
      <c r="O20" s="176"/>
      <c r="P20" s="195">
        <f t="shared" si="8"/>
        <v>206</v>
      </c>
    </row>
    <row r="21" spans="1:16" x14ac:dyDescent="0.25">
      <c r="A21" s="174" t="s">
        <v>156</v>
      </c>
      <c r="B21" s="176">
        <v>8863</v>
      </c>
      <c r="C21" s="176"/>
      <c r="D21" s="176"/>
      <c r="E21" s="176"/>
      <c r="F21" s="195">
        <f t="shared" si="6"/>
        <v>8863</v>
      </c>
      <c r="G21" s="176">
        <v>9166</v>
      </c>
      <c r="H21" s="176"/>
      <c r="I21" s="176"/>
      <c r="J21" s="176"/>
      <c r="K21" s="195">
        <f t="shared" si="7"/>
        <v>9166</v>
      </c>
      <c r="L21" s="176">
        <v>9204</v>
      </c>
      <c r="M21" s="176"/>
      <c r="N21" s="176"/>
      <c r="O21" s="176"/>
      <c r="P21" s="195">
        <f t="shared" si="8"/>
        <v>9204</v>
      </c>
    </row>
    <row r="22" spans="1:16" x14ac:dyDescent="0.25">
      <c r="A22" s="174" t="s">
        <v>230</v>
      </c>
      <c r="B22" s="176">
        <v>4000000</v>
      </c>
      <c r="C22" s="176"/>
      <c r="D22" s="176"/>
      <c r="E22" s="176"/>
      <c r="F22" s="195">
        <f t="shared" si="6"/>
        <v>4000000</v>
      </c>
      <c r="G22" s="176"/>
      <c r="H22" s="176"/>
      <c r="I22" s="176"/>
      <c r="J22" s="176"/>
      <c r="K22" s="195"/>
      <c r="L22" s="176"/>
      <c r="M22" s="176"/>
      <c r="N22" s="176"/>
      <c r="O22" s="176"/>
      <c r="P22" s="195"/>
    </row>
    <row r="23" spans="1:16" x14ac:dyDescent="0.25">
      <c r="A23" s="174" t="s">
        <v>229</v>
      </c>
      <c r="B23" s="176">
        <v>8000000</v>
      </c>
      <c r="C23" s="176"/>
      <c r="D23" s="176"/>
      <c r="E23" s="176"/>
      <c r="F23" s="195">
        <f t="shared" si="6"/>
        <v>8000000</v>
      </c>
      <c r="G23" s="176"/>
      <c r="H23" s="176"/>
      <c r="I23" s="176"/>
      <c r="J23" s="176"/>
      <c r="K23" s="195"/>
      <c r="L23" s="176"/>
      <c r="M23" s="176"/>
      <c r="N23" s="176"/>
      <c r="O23" s="176"/>
      <c r="P23" s="195"/>
    </row>
    <row r="24" spans="1:16" x14ac:dyDescent="0.25">
      <c r="A24" s="174" t="s">
        <v>227</v>
      </c>
      <c r="B24" s="176"/>
      <c r="C24" s="176"/>
      <c r="D24" s="176"/>
      <c r="E24" s="176"/>
      <c r="F24" s="195"/>
      <c r="G24" s="176">
        <v>4075399</v>
      </c>
      <c r="H24" s="176"/>
      <c r="I24" s="176"/>
      <c r="J24" s="176"/>
      <c r="K24" s="195">
        <f t="shared" si="7"/>
        <v>4075399</v>
      </c>
      <c r="L24" s="176">
        <v>4092484</v>
      </c>
      <c r="M24" s="176"/>
      <c r="N24" s="176"/>
      <c r="O24" s="176"/>
      <c r="P24" s="195">
        <f t="shared" si="8"/>
        <v>4092484</v>
      </c>
    </row>
    <row r="25" spans="1:16" x14ac:dyDescent="0.25">
      <c r="A25" s="174" t="s">
        <v>157</v>
      </c>
      <c r="B25" s="176"/>
      <c r="C25" s="176"/>
      <c r="D25" s="176"/>
      <c r="E25" s="176"/>
      <c r="F25" s="195"/>
      <c r="G25" s="176">
        <v>8157084</v>
      </c>
      <c r="H25" s="176"/>
      <c r="I25" s="176"/>
      <c r="J25" s="176"/>
      <c r="K25" s="195">
        <f t="shared" si="7"/>
        <v>8157084</v>
      </c>
      <c r="L25" s="176">
        <v>8191144</v>
      </c>
      <c r="M25" s="176"/>
      <c r="N25" s="176"/>
      <c r="O25" s="176"/>
      <c r="P25" s="195">
        <f t="shared" si="8"/>
        <v>8191144</v>
      </c>
    </row>
    <row r="26" spans="1:16" x14ac:dyDescent="0.25">
      <c r="A26" s="181" t="s">
        <v>186</v>
      </c>
      <c r="B26" s="182"/>
      <c r="C26" s="182"/>
      <c r="D26" s="182"/>
      <c r="E26" s="182"/>
      <c r="F26" s="196"/>
      <c r="G26" s="182"/>
      <c r="H26" s="182"/>
      <c r="I26" s="182">
        <v>4553766</v>
      </c>
      <c r="J26" s="182"/>
      <c r="K26" s="196">
        <f t="shared" si="7"/>
        <v>4553766</v>
      </c>
      <c r="L26" s="182"/>
      <c r="M26" s="182"/>
      <c r="N26" s="182">
        <v>4553766</v>
      </c>
      <c r="O26" s="182"/>
      <c r="P26" s="196">
        <f t="shared" si="8"/>
        <v>4553766</v>
      </c>
    </row>
    <row r="27" spans="1:16" ht="13.8" x14ac:dyDescent="0.25">
      <c r="A27" s="183" t="s">
        <v>71</v>
      </c>
      <c r="B27" s="184">
        <f>SUM(B16:B26)</f>
        <v>29544650</v>
      </c>
      <c r="C27" s="185"/>
      <c r="D27" s="185">
        <f t="shared" ref="D27:P27" si="9">SUM(D16:D26)</f>
        <v>4817517</v>
      </c>
      <c r="E27" s="185"/>
      <c r="F27" s="197">
        <f t="shared" si="9"/>
        <v>34362167</v>
      </c>
      <c r="G27" s="184">
        <f t="shared" si="9"/>
        <v>36870627</v>
      </c>
      <c r="H27" s="185"/>
      <c r="I27" s="185">
        <f t="shared" si="9"/>
        <v>5322816</v>
      </c>
      <c r="J27" s="185"/>
      <c r="K27" s="197">
        <f t="shared" si="9"/>
        <v>42193443</v>
      </c>
      <c r="L27" s="184">
        <f t="shared" si="9"/>
        <v>37226050</v>
      </c>
      <c r="M27" s="185"/>
      <c r="N27" s="185">
        <f t="shared" si="9"/>
        <v>5360828</v>
      </c>
      <c r="O27" s="185"/>
      <c r="P27" s="197">
        <f t="shared" si="9"/>
        <v>42586878</v>
      </c>
    </row>
    <row r="28" spans="1:16" ht="15" customHeight="1" x14ac:dyDescent="0.3">
      <c r="A28" s="186" t="s">
        <v>72</v>
      </c>
      <c r="B28" s="200">
        <f>B27+B15+B14</f>
        <v>27668627</v>
      </c>
      <c r="C28" s="200">
        <f>C14+C15+C27</f>
        <v>710135</v>
      </c>
      <c r="D28" s="200">
        <f>D27+D14</f>
        <v>4817517</v>
      </c>
      <c r="E28" s="200">
        <f>E27+E14</f>
        <v>3069593</v>
      </c>
      <c r="F28" s="201">
        <f>F27+F15+F14</f>
        <v>36265872</v>
      </c>
      <c r="G28" s="200">
        <f>G27+G15+G14</f>
        <v>30427415</v>
      </c>
      <c r="H28" s="200">
        <f>H27+H14</f>
        <v>-436548</v>
      </c>
      <c r="I28" s="200">
        <f>I27+I14</f>
        <v>5322816</v>
      </c>
      <c r="J28" s="200">
        <f>J27+J14</f>
        <v>7501358</v>
      </c>
      <c r="K28" s="201">
        <f>K27+K15+K14</f>
        <v>42815041</v>
      </c>
      <c r="L28" s="200">
        <f>L14+L15+L27</f>
        <v>27434602</v>
      </c>
      <c r="M28" s="200">
        <f>M27+M14</f>
        <v>2985171</v>
      </c>
      <c r="N28" s="200">
        <f>N27+N14</f>
        <v>5360828</v>
      </c>
      <c r="O28" s="200">
        <f>O27+O14</f>
        <v>7375452</v>
      </c>
      <c r="P28" s="201">
        <f>P27+P15+P14</f>
        <v>43156053</v>
      </c>
    </row>
    <row r="29" spans="1:16" ht="15" x14ac:dyDescent="0.25">
      <c r="F29" s="187"/>
      <c r="G29" s="187"/>
      <c r="H29" s="187"/>
      <c r="I29" s="187"/>
      <c r="J29" s="187"/>
      <c r="K29" s="188"/>
      <c r="L29" s="187"/>
      <c r="M29" s="187"/>
      <c r="N29" s="187"/>
      <c r="O29" s="187"/>
      <c r="P29" s="187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ignoredErrors>
    <ignoredError sqref="B27 G27 L2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26"/>
  <sheetViews>
    <sheetView tabSelected="1" zoomScaleNormal="100" workbookViewId="0">
      <selection activeCell="E30" sqref="E30"/>
    </sheetView>
  </sheetViews>
  <sheetFormatPr defaultRowHeight="19.5" customHeight="1" x14ac:dyDescent="0.25"/>
  <cols>
    <col min="1" max="1" width="40.109375" bestFit="1" customWidth="1"/>
    <col min="2" max="2" width="85.33203125" customWidth="1"/>
    <col min="3" max="3" width="20" style="52" customWidth="1"/>
    <col min="4" max="4" width="17.109375" style="28" customWidth="1"/>
  </cols>
  <sheetData>
    <row r="1" spans="1:14" ht="82.5" customHeight="1" x14ac:dyDescent="0.3">
      <c r="A1" s="221"/>
      <c r="B1" s="222"/>
      <c r="C1" s="222"/>
      <c r="D1" s="223"/>
    </row>
    <row r="2" spans="1:14" ht="19.5" customHeight="1" x14ac:dyDescent="0.3">
      <c r="A2" s="218" t="s">
        <v>231</v>
      </c>
      <c r="B2" s="219"/>
      <c r="C2" s="219"/>
      <c r="D2" s="220"/>
    </row>
    <row r="3" spans="1:14" ht="19.5" customHeight="1" x14ac:dyDescent="0.3">
      <c r="A3" s="104" t="s">
        <v>38</v>
      </c>
      <c r="B3" s="118" t="s">
        <v>73</v>
      </c>
      <c r="C3" s="93" t="s">
        <v>39</v>
      </c>
      <c r="D3" s="105" t="s">
        <v>40</v>
      </c>
    </row>
    <row r="4" spans="1:14" ht="19.5" customHeight="1" x14ac:dyDescent="0.25">
      <c r="A4" s="70"/>
      <c r="B4" s="25"/>
      <c r="C4" s="82"/>
      <c r="D4" s="92"/>
    </row>
    <row r="5" spans="1:14" ht="19.5" customHeight="1" x14ac:dyDescent="0.25">
      <c r="A5" s="160" t="s">
        <v>208</v>
      </c>
      <c r="B5" s="125" t="s">
        <v>288</v>
      </c>
      <c r="C5" s="127">
        <v>328009.5</v>
      </c>
      <c r="D5" s="106">
        <v>45082</v>
      </c>
      <c r="E5" s="50"/>
    </row>
    <row r="6" spans="1:14" ht="19.5" customHeight="1" x14ac:dyDescent="0.25">
      <c r="A6" s="61" t="s">
        <v>212</v>
      </c>
      <c r="B6" s="125" t="s">
        <v>289</v>
      </c>
      <c r="C6" s="128">
        <v>200000</v>
      </c>
      <c r="D6" s="103">
        <v>45082</v>
      </c>
      <c r="E6" s="50"/>
    </row>
    <row r="7" spans="1:14" ht="19.5" customHeight="1" x14ac:dyDescent="0.25">
      <c r="A7" s="61" t="s">
        <v>80</v>
      </c>
      <c r="B7" s="125" t="s">
        <v>142</v>
      </c>
      <c r="C7" s="128">
        <v>160211.04</v>
      </c>
      <c r="D7" s="103">
        <v>45092</v>
      </c>
      <c r="E7" s="50"/>
    </row>
    <row r="8" spans="1:14" ht="19.5" customHeight="1" x14ac:dyDescent="0.25">
      <c r="A8" s="61" t="s">
        <v>290</v>
      </c>
      <c r="B8" s="125" t="s">
        <v>291</v>
      </c>
      <c r="C8" s="128">
        <v>125905.4</v>
      </c>
      <c r="D8" s="103">
        <v>45082</v>
      </c>
      <c r="E8" s="50"/>
    </row>
    <row r="9" spans="1:14" ht="19.5" customHeight="1" x14ac:dyDescent="0.25">
      <c r="A9" s="61" t="s">
        <v>292</v>
      </c>
      <c r="B9" s="125" t="s">
        <v>625</v>
      </c>
      <c r="C9" s="128">
        <v>110779.4</v>
      </c>
      <c r="D9" s="103">
        <v>45082</v>
      </c>
      <c r="E9" s="50"/>
    </row>
    <row r="10" spans="1:14" ht="19.5" customHeight="1" x14ac:dyDescent="0.25">
      <c r="A10" s="61" t="s">
        <v>626</v>
      </c>
      <c r="B10" s="125" t="s">
        <v>293</v>
      </c>
      <c r="C10" s="128">
        <v>70930.45</v>
      </c>
      <c r="D10" s="103">
        <v>45091</v>
      </c>
      <c r="E10" s="50"/>
    </row>
    <row r="11" spans="1:14" ht="19.5" customHeight="1" x14ac:dyDescent="0.25">
      <c r="A11" s="61" t="s">
        <v>158</v>
      </c>
      <c r="B11" s="125" t="s">
        <v>81</v>
      </c>
      <c r="C11" s="128">
        <v>70321.100000000006</v>
      </c>
      <c r="D11" s="103">
        <v>45103</v>
      </c>
      <c r="E11" s="50"/>
    </row>
    <row r="12" spans="1:14" ht="19.5" customHeight="1" x14ac:dyDescent="0.25">
      <c r="A12" s="61" t="s">
        <v>125</v>
      </c>
      <c r="B12" s="125" t="s">
        <v>294</v>
      </c>
      <c r="C12" s="128">
        <v>63395.3</v>
      </c>
      <c r="D12" s="103">
        <v>45082</v>
      </c>
      <c r="E12" s="50"/>
    </row>
    <row r="13" spans="1:14" ht="19.5" customHeight="1" x14ac:dyDescent="0.25">
      <c r="A13" s="61" t="s">
        <v>201</v>
      </c>
      <c r="B13" s="125" t="s">
        <v>295</v>
      </c>
      <c r="C13" s="128">
        <v>51625</v>
      </c>
      <c r="D13" s="103">
        <v>45091</v>
      </c>
      <c r="E13" s="50"/>
      <c r="N13" s="138"/>
    </row>
    <row r="14" spans="1:14" ht="19.5" customHeight="1" x14ac:dyDescent="0.25">
      <c r="A14" s="61" t="s">
        <v>222</v>
      </c>
      <c r="B14" s="125" t="s">
        <v>296</v>
      </c>
      <c r="C14" s="128">
        <v>49964</v>
      </c>
      <c r="D14" s="103">
        <v>45106</v>
      </c>
      <c r="E14" s="50"/>
    </row>
    <row r="15" spans="1:14" ht="19.5" customHeight="1" x14ac:dyDescent="0.25">
      <c r="A15" s="61" t="s">
        <v>83</v>
      </c>
      <c r="B15" s="125" t="s">
        <v>81</v>
      </c>
      <c r="C15" s="128">
        <v>35643.870000000003</v>
      </c>
      <c r="D15" s="103">
        <v>45084</v>
      </c>
      <c r="E15" s="50"/>
    </row>
    <row r="16" spans="1:14" ht="19.5" customHeight="1" x14ac:dyDescent="0.25">
      <c r="A16" s="61" t="s">
        <v>297</v>
      </c>
      <c r="B16" s="125" t="s">
        <v>298</v>
      </c>
      <c r="C16" s="128">
        <v>34954.5</v>
      </c>
      <c r="D16" s="103">
        <v>45091</v>
      </c>
      <c r="E16" s="50"/>
    </row>
    <row r="17" spans="1:14" ht="19.5" customHeight="1" x14ac:dyDescent="0.25">
      <c r="A17" s="61" t="s">
        <v>82</v>
      </c>
      <c r="B17" s="125" t="s">
        <v>159</v>
      </c>
      <c r="C17" s="128">
        <v>30030</v>
      </c>
      <c r="D17" s="103">
        <v>45083</v>
      </c>
      <c r="E17" s="50"/>
      <c r="N17" s="138"/>
    </row>
    <row r="18" spans="1:14" ht="19.5" customHeight="1" x14ac:dyDescent="0.25">
      <c r="A18" s="61" t="s">
        <v>299</v>
      </c>
      <c r="B18" s="125" t="s">
        <v>300</v>
      </c>
      <c r="C18" s="128">
        <v>26000</v>
      </c>
      <c r="D18" s="103">
        <v>45091</v>
      </c>
      <c r="E18" s="50"/>
    </row>
    <row r="19" spans="1:14" ht="19.5" customHeight="1" x14ac:dyDescent="0.25">
      <c r="A19" s="61" t="s">
        <v>301</v>
      </c>
      <c r="B19" s="125" t="s">
        <v>302</v>
      </c>
      <c r="C19" s="128">
        <v>25000</v>
      </c>
      <c r="D19" s="103">
        <v>45103</v>
      </c>
      <c r="E19" s="50"/>
    </row>
    <row r="20" spans="1:14" ht="19.5" customHeight="1" x14ac:dyDescent="0.25">
      <c r="A20" s="61" t="s">
        <v>212</v>
      </c>
      <c r="B20" s="125" t="s">
        <v>303</v>
      </c>
      <c r="C20" s="128">
        <v>21568.3</v>
      </c>
      <c r="D20" s="103">
        <v>45091</v>
      </c>
      <c r="E20" s="50"/>
    </row>
    <row r="21" spans="1:14" ht="19.5" customHeight="1" x14ac:dyDescent="0.25">
      <c r="A21" s="61" t="s">
        <v>304</v>
      </c>
      <c r="B21" s="125" t="s">
        <v>305</v>
      </c>
      <c r="C21" s="128">
        <v>21310</v>
      </c>
      <c r="D21" s="103">
        <v>45103</v>
      </c>
      <c r="E21" s="50"/>
    </row>
    <row r="22" spans="1:14" ht="19.5" customHeight="1" x14ac:dyDescent="0.25">
      <c r="A22" s="61" t="s">
        <v>306</v>
      </c>
      <c r="B22" s="125" t="s">
        <v>86</v>
      </c>
      <c r="C22" s="128">
        <v>19196.64</v>
      </c>
      <c r="D22" s="103">
        <v>45098</v>
      </c>
      <c r="E22" s="50"/>
    </row>
    <row r="23" spans="1:14" ht="19.5" customHeight="1" x14ac:dyDescent="0.25">
      <c r="A23" s="61" t="s">
        <v>139</v>
      </c>
      <c r="B23" s="125" t="s">
        <v>249</v>
      </c>
      <c r="C23" s="128">
        <v>18420</v>
      </c>
      <c r="D23" s="103">
        <v>45091</v>
      </c>
      <c r="E23" s="50"/>
    </row>
    <row r="24" spans="1:14" ht="19.5" customHeight="1" x14ac:dyDescent="0.25">
      <c r="A24" s="61" t="s">
        <v>307</v>
      </c>
      <c r="B24" s="125" t="s">
        <v>308</v>
      </c>
      <c r="C24" s="128">
        <v>17617.5</v>
      </c>
      <c r="D24" s="103">
        <v>45091</v>
      </c>
      <c r="E24" s="50"/>
    </row>
    <row r="25" spans="1:14" ht="19.5" customHeight="1" x14ac:dyDescent="0.25">
      <c r="A25" s="61" t="s">
        <v>222</v>
      </c>
      <c r="B25" s="125" t="s">
        <v>309</v>
      </c>
      <c r="C25" s="101">
        <v>17551</v>
      </c>
      <c r="D25" s="103">
        <v>45106</v>
      </c>
      <c r="E25" s="50"/>
    </row>
    <row r="26" spans="1:14" ht="19.5" customHeight="1" x14ac:dyDescent="0.25">
      <c r="A26" s="61" t="s">
        <v>310</v>
      </c>
      <c r="B26" s="125" t="s">
        <v>311</v>
      </c>
      <c r="C26" s="101">
        <v>15885.99</v>
      </c>
      <c r="D26" s="103">
        <v>45097</v>
      </c>
      <c r="E26" s="50"/>
    </row>
    <row r="27" spans="1:14" ht="19.5" customHeight="1" x14ac:dyDescent="0.25">
      <c r="A27" s="61" t="s">
        <v>184</v>
      </c>
      <c r="B27" s="125" t="s">
        <v>161</v>
      </c>
      <c r="C27" s="101">
        <v>14145</v>
      </c>
      <c r="D27" s="103">
        <v>45097</v>
      </c>
      <c r="E27" s="50"/>
    </row>
    <row r="28" spans="1:14" ht="19.5" customHeight="1" x14ac:dyDescent="0.25">
      <c r="A28" s="61" t="s">
        <v>306</v>
      </c>
      <c r="B28" s="125" t="s">
        <v>86</v>
      </c>
      <c r="C28" s="101">
        <v>12525</v>
      </c>
      <c r="D28" s="103">
        <v>45103</v>
      </c>
      <c r="E28" s="50"/>
    </row>
    <row r="29" spans="1:14" ht="19.5" customHeight="1" x14ac:dyDescent="0.25">
      <c r="A29" s="61" t="s">
        <v>203</v>
      </c>
      <c r="B29" s="125" t="s">
        <v>312</v>
      </c>
      <c r="C29" s="101">
        <v>11998</v>
      </c>
      <c r="D29" s="103">
        <v>45083</v>
      </c>
      <c r="E29" s="50"/>
    </row>
    <row r="30" spans="1:14" ht="19.5" customHeight="1" x14ac:dyDescent="0.25">
      <c r="A30" s="61" t="s">
        <v>313</v>
      </c>
      <c r="B30" s="125" t="s">
        <v>119</v>
      </c>
      <c r="C30" s="101">
        <v>11541</v>
      </c>
      <c r="D30" s="103">
        <v>45091</v>
      </c>
      <c r="E30" s="50"/>
    </row>
    <row r="31" spans="1:14" ht="19.5" customHeight="1" x14ac:dyDescent="0.25">
      <c r="A31" s="61" t="s">
        <v>139</v>
      </c>
      <c r="B31" s="125" t="s">
        <v>314</v>
      </c>
      <c r="C31" s="101">
        <v>10250</v>
      </c>
      <c r="D31" s="103">
        <v>45078</v>
      </c>
      <c r="E31" s="50"/>
    </row>
    <row r="32" spans="1:14" ht="19.5" customHeight="1" x14ac:dyDescent="0.25">
      <c r="A32" s="61" t="s">
        <v>315</v>
      </c>
      <c r="B32" s="125" t="s">
        <v>316</v>
      </c>
      <c r="C32" s="101">
        <v>9858</v>
      </c>
      <c r="D32" s="103">
        <v>45083</v>
      </c>
      <c r="E32" s="50"/>
    </row>
    <row r="33" spans="1:5" ht="19.5" customHeight="1" x14ac:dyDescent="0.25">
      <c r="A33" s="61" t="s">
        <v>317</v>
      </c>
      <c r="B33" s="125" t="s">
        <v>318</v>
      </c>
      <c r="C33" s="101">
        <v>8595</v>
      </c>
      <c r="D33" s="103">
        <v>45097</v>
      </c>
      <c r="E33" s="50"/>
    </row>
    <row r="34" spans="1:5" ht="19.5" customHeight="1" x14ac:dyDescent="0.25">
      <c r="A34" s="61" t="s">
        <v>319</v>
      </c>
      <c r="B34" s="125" t="s">
        <v>320</v>
      </c>
      <c r="C34" s="101">
        <v>8473.89</v>
      </c>
      <c r="D34" s="103">
        <v>45083</v>
      </c>
      <c r="E34" s="50"/>
    </row>
    <row r="35" spans="1:5" ht="19.5" customHeight="1" x14ac:dyDescent="0.25">
      <c r="A35" s="61" t="s">
        <v>188</v>
      </c>
      <c r="B35" s="125" t="s">
        <v>321</v>
      </c>
      <c r="C35" s="101">
        <v>8287.5</v>
      </c>
      <c r="D35" s="103">
        <v>45097</v>
      </c>
      <c r="E35" s="50"/>
    </row>
    <row r="36" spans="1:5" ht="19.5" customHeight="1" x14ac:dyDescent="0.25">
      <c r="A36" s="61" t="s">
        <v>110</v>
      </c>
      <c r="B36" s="152" t="s">
        <v>322</v>
      </c>
      <c r="C36" s="101">
        <v>8210.24</v>
      </c>
      <c r="D36" s="103">
        <v>45091</v>
      </c>
      <c r="E36" s="50"/>
    </row>
    <row r="37" spans="1:5" ht="19.5" customHeight="1" x14ac:dyDescent="0.25">
      <c r="A37" s="61" t="s">
        <v>323</v>
      </c>
      <c r="B37" s="125" t="s">
        <v>138</v>
      </c>
      <c r="C37" s="101">
        <v>8184</v>
      </c>
      <c r="D37" s="103">
        <v>45098</v>
      </c>
      <c r="E37" s="50"/>
    </row>
    <row r="38" spans="1:5" ht="19.5" customHeight="1" x14ac:dyDescent="0.25">
      <c r="A38" s="61" t="s">
        <v>168</v>
      </c>
      <c r="B38" s="125" t="s">
        <v>86</v>
      </c>
      <c r="C38" s="101">
        <v>7263.9</v>
      </c>
      <c r="D38" s="103">
        <v>45089</v>
      </c>
      <c r="E38" s="50"/>
    </row>
    <row r="39" spans="1:5" ht="19.5" customHeight="1" x14ac:dyDescent="0.25">
      <c r="A39" s="61" t="s">
        <v>236</v>
      </c>
      <c r="B39" s="125" t="s">
        <v>81</v>
      </c>
      <c r="C39" s="101">
        <v>6984.18</v>
      </c>
      <c r="D39" s="103">
        <v>45105</v>
      </c>
      <c r="E39" s="50"/>
    </row>
    <row r="40" spans="1:5" ht="19.5" customHeight="1" x14ac:dyDescent="0.25">
      <c r="A40" s="61" t="s">
        <v>111</v>
      </c>
      <c r="B40" s="125" t="s">
        <v>97</v>
      </c>
      <c r="C40" s="101">
        <v>6604.25</v>
      </c>
      <c r="D40" s="103">
        <v>45103</v>
      </c>
      <c r="E40" s="50"/>
    </row>
    <row r="41" spans="1:5" ht="19.5" customHeight="1" x14ac:dyDescent="0.25">
      <c r="A41" s="61" t="s">
        <v>90</v>
      </c>
      <c r="B41" s="125" t="s">
        <v>324</v>
      </c>
      <c r="C41" s="101">
        <v>6598.77</v>
      </c>
      <c r="D41" s="103">
        <v>45089</v>
      </c>
      <c r="E41" s="50"/>
    </row>
    <row r="42" spans="1:5" ht="19.5" customHeight="1" x14ac:dyDescent="0.25">
      <c r="A42" s="61" t="s">
        <v>202</v>
      </c>
      <c r="B42" s="125" t="s">
        <v>325</v>
      </c>
      <c r="C42" s="101">
        <v>6346.8</v>
      </c>
      <c r="D42" s="103">
        <v>45091</v>
      </c>
      <c r="E42" s="50"/>
    </row>
    <row r="43" spans="1:5" ht="19.5" customHeight="1" x14ac:dyDescent="0.25">
      <c r="A43" s="61" t="s">
        <v>326</v>
      </c>
      <c r="B43" s="125" t="s">
        <v>133</v>
      </c>
      <c r="C43" s="101">
        <v>6251.39</v>
      </c>
      <c r="D43" s="103">
        <v>45098</v>
      </c>
      <c r="E43" s="50"/>
    </row>
    <row r="44" spans="1:5" ht="19.5" customHeight="1" x14ac:dyDescent="0.25">
      <c r="A44" s="61" t="s">
        <v>327</v>
      </c>
      <c r="B44" s="125" t="s">
        <v>221</v>
      </c>
      <c r="C44" s="101">
        <v>5950</v>
      </c>
      <c r="D44" s="103">
        <v>45103</v>
      </c>
      <c r="E44" s="50"/>
    </row>
    <row r="45" spans="1:5" ht="19.5" customHeight="1" x14ac:dyDescent="0.25">
      <c r="A45" s="61" t="s">
        <v>328</v>
      </c>
      <c r="B45" s="125" t="s">
        <v>329</v>
      </c>
      <c r="C45" s="101">
        <v>5950</v>
      </c>
      <c r="D45" s="103">
        <v>45105</v>
      </c>
      <c r="E45" s="50"/>
    </row>
    <row r="46" spans="1:5" ht="19.5" customHeight="1" x14ac:dyDescent="0.25">
      <c r="A46" s="61" t="s">
        <v>330</v>
      </c>
      <c r="B46" s="125" t="s">
        <v>331</v>
      </c>
      <c r="C46" s="101">
        <v>5940</v>
      </c>
      <c r="D46" s="103">
        <v>45105</v>
      </c>
      <c r="E46" s="50"/>
    </row>
    <row r="47" spans="1:5" ht="19.5" customHeight="1" x14ac:dyDescent="0.25">
      <c r="A47" s="61" t="s">
        <v>332</v>
      </c>
      <c r="B47" s="125" t="s">
        <v>86</v>
      </c>
      <c r="C47" s="101">
        <v>5535</v>
      </c>
      <c r="D47" s="103">
        <v>45103</v>
      </c>
      <c r="E47" s="50"/>
    </row>
    <row r="48" spans="1:5" ht="19.5" customHeight="1" x14ac:dyDescent="0.25">
      <c r="A48" s="160" t="s">
        <v>145</v>
      </c>
      <c r="B48" s="125" t="s">
        <v>333</v>
      </c>
      <c r="C48" s="101">
        <v>5326</v>
      </c>
      <c r="D48" s="103">
        <v>45091</v>
      </c>
      <c r="E48" s="50"/>
    </row>
    <row r="49" spans="1:5" ht="19.5" customHeight="1" x14ac:dyDescent="0.25">
      <c r="A49" s="61" t="s">
        <v>246</v>
      </c>
      <c r="B49" s="125" t="s">
        <v>334</v>
      </c>
      <c r="C49" s="101">
        <v>5301.04</v>
      </c>
      <c r="D49" s="103">
        <v>45084</v>
      </c>
      <c r="E49" s="50"/>
    </row>
    <row r="50" spans="1:5" ht="19.5" customHeight="1" x14ac:dyDescent="0.25">
      <c r="A50" s="61" t="s">
        <v>335</v>
      </c>
      <c r="B50" s="125" t="s">
        <v>336</v>
      </c>
      <c r="C50" s="101">
        <v>4814.0600000000004</v>
      </c>
      <c r="D50" s="103">
        <v>45098</v>
      </c>
      <c r="E50" s="50"/>
    </row>
    <row r="51" spans="1:5" ht="19.5" customHeight="1" x14ac:dyDescent="0.25">
      <c r="A51" s="61" t="s">
        <v>211</v>
      </c>
      <c r="B51" s="125" t="s">
        <v>88</v>
      </c>
      <c r="C51" s="101">
        <v>4800</v>
      </c>
      <c r="D51" s="103">
        <v>45091</v>
      </c>
      <c r="E51" s="50"/>
    </row>
    <row r="52" spans="1:5" ht="19.5" customHeight="1" x14ac:dyDescent="0.25">
      <c r="A52" s="61" t="s">
        <v>337</v>
      </c>
      <c r="B52" s="125" t="s">
        <v>338</v>
      </c>
      <c r="C52" s="101">
        <v>4725</v>
      </c>
      <c r="D52" s="103">
        <v>45083</v>
      </c>
      <c r="E52" s="50"/>
    </row>
    <row r="53" spans="1:5" ht="19.5" customHeight="1" x14ac:dyDescent="0.25">
      <c r="A53" s="61" t="s">
        <v>339</v>
      </c>
      <c r="B53" s="125" t="s">
        <v>95</v>
      </c>
      <c r="C53" s="101">
        <v>4626</v>
      </c>
      <c r="D53" s="103">
        <v>45103</v>
      </c>
      <c r="E53" s="50"/>
    </row>
    <row r="54" spans="1:5" ht="19.5" customHeight="1" x14ac:dyDescent="0.25">
      <c r="A54" s="61" t="s">
        <v>247</v>
      </c>
      <c r="B54" s="125" t="s">
        <v>86</v>
      </c>
      <c r="C54" s="101">
        <v>4573.37</v>
      </c>
      <c r="D54" s="103">
        <v>45091</v>
      </c>
      <c r="E54" s="50"/>
    </row>
    <row r="55" spans="1:5" ht="19.5" customHeight="1" x14ac:dyDescent="0.25">
      <c r="A55" s="61" t="s">
        <v>244</v>
      </c>
      <c r="B55" s="125" t="s">
        <v>88</v>
      </c>
      <c r="C55" s="101">
        <v>4500</v>
      </c>
      <c r="D55" s="103">
        <v>45091</v>
      </c>
      <c r="E55" s="50"/>
    </row>
    <row r="56" spans="1:5" ht="19.5" customHeight="1" x14ac:dyDescent="0.25">
      <c r="A56" s="61" t="s">
        <v>340</v>
      </c>
      <c r="B56" s="125" t="s">
        <v>322</v>
      </c>
      <c r="C56" s="101">
        <v>4383.12</v>
      </c>
      <c r="D56" s="103">
        <v>45091</v>
      </c>
      <c r="E56" s="50"/>
    </row>
    <row r="57" spans="1:5" ht="19.5" customHeight="1" x14ac:dyDescent="0.25">
      <c r="A57" s="61" t="s">
        <v>341</v>
      </c>
      <c r="B57" s="125" t="s">
        <v>88</v>
      </c>
      <c r="C57" s="101">
        <v>4325</v>
      </c>
      <c r="D57" s="103">
        <v>45083</v>
      </c>
      <c r="E57" s="50"/>
    </row>
    <row r="58" spans="1:5" ht="19.5" customHeight="1" x14ac:dyDescent="0.25">
      <c r="A58" s="61" t="s">
        <v>342</v>
      </c>
      <c r="B58" s="125" t="s">
        <v>343</v>
      </c>
      <c r="C58" s="101">
        <v>4132.8</v>
      </c>
      <c r="D58" s="103">
        <v>45078</v>
      </c>
      <c r="E58" s="50"/>
    </row>
    <row r="59" spans="1:5" ht="19.5" customHeight="1" x14ac:dyDescent="0.25">
      <c r="A59" s="61" t="s">
        <v>344</v>
      </c>
      <c r="B59" s="125" t="s">
        <v>345</v>
      </c>
      <c r="C59" s="101">
        <v>3950</v>
      </c>
      <c r="D59" s="103">
        <v>45089</v>
      </c>
      <c r="E59" s="50"/>
    </row>
    <row r="60" spans="1:5" ht="19.5" customHeight="1" x14ac:dyDescent="0.25">
      <c r="A60" s="61" t="s">
        <v>91</v>
      </c>
      <c r="B60" s="125" t="s">
        <v>163</v>
      </c>
      <c r="C60" s="101">
        <v>3680.5</v>
      </c>
      <c r="D60" s="103">
        <v>45091</v>
      </c>
      <c r="E60" s="50"/>
    </row>
    <row r="61" spans="1:5" ht="19.5" customHeight="1" x14ac:dyDescent="0.25">
      <c r="A61" s="61" t="s">
        <v>346</v>
      </c>
      <c r="B61" s="125" t="s">
        <v>347</v>
      </c>
      <c r="C61" s="101">
        <v>3639.95</v>
      </c>
      <c r="D61" s="103">
        <v>45078</v>
      </c>
      <c r="E61" s="50"/>
    </row>
    <row r="62" spans="1:5" ht="19.5" customHeight="1" x14ac:dyDescent="0.25">
      <c r="A62" s="61" t="s">
        <v>188</v>
      </c>
      <c r="B62" s="125" t="s">
        <v>348</v>
      </c>
      <c r="C62" s="101">
        <v>3603.46</v>
      </c>
      <c r="D62" s="103">
        <v>45103</v>
      </c>
      <c r="E62" s="50"/>
    </row>
    <row r="63" spans="1:5" ht="19.5" customHeight="1" x14ac:dyDescent="0.25">
      <c r="A63" s="61" t="s">
        <v>349</v>
      </c>
      <c r="B63" s="125" t="s">
        <v>350</v>
      </c>
      <c r="C63" s="101">
        <v>3600</v>
      </c>
      <c r="D63" s="103">
        <v>45103</v>
      </c>
      <c r="E63" s="50"/>
    </row>
    <row r="64" spans="1:5" ht="19.5" customHeight="1" x14ac:dyDescent="0.25">
      <c r="A64" s="61" t="s">
        <v>83</v>
      </c>
      <c r="B64" s="125" t="s">
        <v>81</v>
      </c>
      <c r="C64" s="101">
        <v>3557.12</v>
      </c>
      <c r="D64" s="103">
        <v>45098</v>
      </c>
      <c r="E64" s="50"/>
    </row>
    <row r="65" spans="1:5" ht="19.5" customHeight="1" x14ac:dyDescent="0.25">
      <c r="A65" s="61" t="s">
        <v>351</v>
      </c>
      <c r="B65" s="125" t="s">
        <v>352</v>
      </c>
      <c r="C65" s="101">
        <v>3520</v>
      </c>
      <c r="D65" s="103">
        <v>45105</v>
      </c>
      <c r="E65" s="50"/>
    </row>
    <row r="66" spans="1:5" ht="19.5" customHeight="1" x14ac:dyDescent="0.25">
      <c r="A66" s="61" t="s">
        <v>251</v>
      </c>
      <c r="B66" s="125" t="s">
        <v>86</v>
      </c>
      <c r="C66" s="101">
        <v>3473.76</v>
      </c>
      <c r="D66" s="103">
        <v>45091</v>
      </c>
      <c r="E66" s="50"/>
    </row>
    <row r="67" spans="1:5" ht="19.5" customHeight="1" x14ac:dyDescent="0.25">
      <c r="A67" s="61" t="s">
        <v>353</v>
      </c>
      <c r="B67" s="125" t="s">
        <v>354</v>
      </c>
      <c r="C67" s="101">
        <v>3431.47</v>
      </c>
      <c r="D67" s="103">
        <v>45091</v>
      </c>
      <c r="E67" s="50"/>
    </row>
    <row r="68" spans="1:5" ht="19.5" customHeight="1" x14ac:dyDescent="0.25">
      <c r="A68" s="61" t="s">
        <v>83</v>
      </c>
      <c r="B68" s="125" t="s">
        <v>81</v>
      </c>
      <c r="C68" s="101">
        <v>3351.64</v>
      </c>
      <c r="D68" s="103">
        <v>45083</v>
      </c>
      <c r="E68" s="50"/>
    </row>
    <row r="69" spans="1:5" ht="19.5" customHeight="1" x14ac:dyDescent="0.25">
      <c r="A69" s="61" t="s">
        <v>84</v>
      </c>
      <c r="B69" s="125" t="s">
        <v>85</v>
      </c>
      <c r="C69" s="101">
        <v>3293.27</v>
      </c>
      <c r="D69" s="103">
        <v>45091</v>
      </c>
      <c r="E69" s="50"/>
    </row>
    <row r="70" spans="1:5" ht="19.5" customHeight="1" x14ac:dyDescent="0.25">
      <c r="A70" s="61" t="s">
        <v>337</v>
      </c>
      <c r="B70" s="125" t="s">
        <v>355</v>
      </c>
      <c r="C70" s="101">
        <v>3150</v>
      </c>
      <c r="D70" s="103">
        <v>45083</v>
      </c>
      <c r="E70" s="50"/>
    </row>
    <row r="71" spans="1:5" ht="19.5" customHeight="1" x14ac:dyDescent="0.25">
      <c r="A71" s="61" t="s">
        <v>158</v>
      </c>
      <c r="B71" s="125" t="s">
        <v>81</v>
      </c>
      <c r="C71" s="101">
        <v>3048.81</v>
      </c>
      <c r="D71" s="103">
        <v>45103</v>
      </c>
      <c r="E71" s="50"/>
    </row>
    <row r="72" spans="1:5" ht="19.5" customHeight="1" x14ac:dyDescent="0.25">
      <c r="A72" s="61" t="s">
        <v>233</v>
      </c>
      <c r="B72" s="125" t="s">
        <v>234</v>
      </c>
      <c r="C72" s="101">
        <v>3000</v>
      </c>
      <c r="D72" s="103">
        <v>45091</v>
      </c>
      <c r="E72" s="50"/>
    </row>
    <row r="73" spans="1:5" ht="19.5" customHeight="1" x14ac:dyDescent="0.25">
      <c r="A73" s="61" t="s">
        <v>356</v>
      </c>
      <c r="B73" s="125" t="s">
        <v>357</v>
      </c>
      <c r="C73" s="101">
        <v>3000</v>
      </c>
      <c r="D73" s="103">
        <v>45106</v>
      </c>
      <c r="E73" s="50"/>
    </row>
    <row r="74" spans="1:5" ht="19.5" customHeight="1" x14ac:dyDescent="0.25">
      <c r="A74" s="61" t="s">
        <v>83</v>
      </c>
      <c r="B74" s="125" t="s">
        <v>81</v>
      </c>
      <c r="C74" s="101">
        <v>2981.27</v>
      </c>
      <c r="D74" s="103">
        <v>45091</v>
      </c>
      <c r="E74" s="50"/>
    </row>
    <row r="75" spans="1:5" ht="19.5" customHeight="1" x14ac:dyDescent="0.25">
      <c r="A75" s="61" t="s">
        <v>358</v>
      </c>
      <c r="B75" s="125" t="s">
        <v>359</v>
      </c>
      <c r="C75" s="101">
        <v>2910</v>
      </c>
      <c r="D75" s="103">
        <v>45105</v>
      </c>
      <c r="E75" s="50"/>
    </row>
    <row r="76" spans="1:5" ht="19.5" customHeight="1" x14ac:dyDescent="0.25">
      <c r="A76" s="61" t="s">
        <v>136</v>
      </c>
      <c r="B76" s="125" t="s">
        <v>87</v>
      </c>
      <c r="C76" s="101">
        <v>2871.5</v>
      </c>
      <c r="D76" s="103">
        <v>45084</v>
      </c>
      <c r="E76" s="50"/>
    </row>
    <row r="77" spans="1:5" ht="19.5" customHeight="1" x14ac:dyDescent="0.25">
      <c r="A77" s="61" t="s">
        <v>360</v>
      </c>
      <c r="B77" s="125" t="s">
        <v>165</v>
      </c>
      <c r="C77" s="101">
        <v>2855</v>
      </c>
      <c r="D77" s="103">
        <v>45078</v>
      </c>
      <c r="E77" s="50"/>
    </row>
    <row r="78" spans="1:5" ht="19.5" customHeight="1" x14ac:dyDescent="0.25">
      <c r="A78" s="61" t="s">
        <v>361</v>
      </c>
      <c r="B78" s="125" t="s">
        <v>86</v>
      </c>
      <c r="C78" s="101">
        <v>2829.3</v>
      </c>
      <c r="D78" s="103">
        <v>45091</v>
      </c>
      <c r="E78" s="50"/>
    </row>
    <row r="79" spans="1:5" ht="19.5" customHeight="1" x14ac:dyDescent="0.25">
      <c r="A79" s="61" t="s">
        <v>362</v>
      </c>
      <c r="B79" s="125" t="s">
        <v>363</v>
      </c>
      <c r="C79" s="101">
        <v>2827</v>
      </c>
      <c r="D79" s="103">
        <v>45103</v>
      </c>
      <c r="E79" s="50"/>
    </row>
    <row r="80" spans="1:5" ht="19.5" customHeight="1" x14ac:dyDescent="0.25">
      <c r="A80" s="61" t="s">
        <v>364</v>
      </c>
      <c r="B80" s="125" t="s">
        <v>240</v>
      </c>
      <c r="C80" s="101">
        <v>2750</v>
      </c>
      <c r="D80" s="103">
        <v>45090</v>
      </c>
      <c r="E80" s="50"/>
    </row>
    <row r="81" spans="1:5" ht="19.5" customHeight="1" x14ac:dyDescent="0.25">
      <c r="A81" s="61" t="s">
        <v>242</v>
      </c>
      <c r="B81" s="125" t="s">
        <v>88</v>
      </c>
      <c r="C81" s="101">
        <v>2684</v>
      </c>
      <c r="D81" s="103">
        <v>45097</v>
      </c>
      <c r="E81" s="50"/>
    </row>
    <row r="82" spans="1:5" ht="19.5" customHeight="1" x14ac:dyDescent="0.25">
      <c r="A82" s="61" t="s">
        <v>365</v>
      </c>
      <c r="B82" s="125" t="s">
        <v>101</v>
      </c>
      <c r="C82" s="101">
        <v>2673.51</v>
      </c>
      <c r="D82" s="103">
        <v>45084</v>
      </c>
      <c r="E82" s="50"/>
    </row>
    <row r="83" spans="1:5" ht="19.5" customHeight="1" x14ac:dyDescent="0.25">
      <c r="A83" s="61" t="s">
        <v>225</v>
      </c>
      <c r="B83" s="125" t="s">
        <v>104</v>
      </c>
      <c r="C83" s="101">
        <v>2619.62</v>
      </c>
      <c r="D83" s="103">
        <v>45091</v>
      </c>
      <c r="E83" s="50"/>
    </row>
    <row r="84" spans="1:5" ht="19.5" customHeight="1" x14ac:dyDescent="0.25">
      <c r="A84" s="61" t="s">
        <v>125</v>
      </c>
      <c r="B84" s="125" t="s">
        <v>235</v>
      </c>
      <c r="C84" s="101">
        <v>2605.29</v>
      </c>
      <c r="D84" s="103">
        <v>45097</v>
      </c>
      <c r="E84" s="50"/>
    </row>
    <row r="85" spans="1:5" ht="19.5" customHeight="1" x14ac:dyDescent="0.25">
      <c r="A85" s="61" t="s">
        <v>366</v>
      </c>
      <c r="B85" s="125" t="s">
        <v>367</v>
      </c>
      <c r="C85" s="101">
        <v>2545</v>
      </c>
      <c r="D85" s="103">
        <v>45105</v>
      </c>
      <c r="E85" s="50"/>
    </row>
    <row r="86" spans="1:5" ht="19.5" customHeight="1" x14ac:dyDescent="0.25">
      <c r="A86" s="61" t="s">
        <v>368</v>
      </c>
      <c r="B86" s="125" t="s">
        <v>369</v>
      </c>
      <c r="C86" s="101">
        <v>2530</v>
      </c>
      <c r="D86" s="103">
        <v>45097</v>
      </c>
      <c r="E86" s="50"/>
    </row>
    <row r="87" spans="1:5" ht="19.5" customHeight="1" x14ac:dyDescent="0.25">
      <c r="A87" s="61" t="s">
        <v>370</v>
      </c>
      <c r="B87" s="125" t="s">
        <v>371</v>
      </c>
      <c r="C87" s="101">
        <v>2500</v>
      </c>
      <c r="D87" s="103">
        <v>45105</v>
      </c>
      <c r="E87" s="50"/>
    </row>
    <row r="88" spans="1:5" ht="19.5" customHeight="1" x14ac:dyDescent="0.25">
      <c r="A88" s="61" t="s">
        <v>93</v>
      </c>
      <c r="B88" s="125" t="s">
        <v>94</v>
      </c>
      <c r="C88" s="101">
        <v>2472.64</v>
      </c>
      <c r="D88" s="103">
        <v>45078</v>
      </c>
      <c r="E88" s="50"/>
    </row>
    <row r="89" spans="1:5" ht="19.5" customHeight="1" x14ac:dyDescent="0.25">
      <c r="A89" s="61" t="s">
        <v>162</v>
      </c>
      <c r="B89" s="125" t="s">
        <v>81</v>
      </c>
      <c r="C89" s="101">
        <v>2464.31</v>
      </c>
      <c r="D89" s="103">
        <v>45103</v>
      </c>
      <c r="E89" s="50"/>
    </row>
    <row r="90" spans="1:5" ht="19.5" customHeight="1" x14ac:dyDescent="0.25">
      <c r="A90" s="61" t="s">
        <v>372</v>
      </c>
      <c r="B90" s="125" t="s">
        <v>92</v>
      </c>
      <c r="C90" s="101">
        <v>2407</v>
      </c>
      <c r="D90" s="103">
        <v>45083</v>
      </c>
      <c r="E90" s="50"/>
    </row>
    <row r="91" spans="1:5" ht="19.5" customHeight="1" x14ac:dyDescent="0.25">
      <c r="A91" s="61" t="s">
        <v>112</v>
      </c>
      <c r="B91" s="125" t="s">
        <v>239</v>
      </c>
      <c r="C91" s="101">
        <v>2145</v>
      </c>
      <c r="D91" s="103">
        <v>45103</v>
      </c>
      <c r="E91" s="50"/>
    </row>
    <row r="92" spans="1:5" ht="19.5" customHeight="1" x14ac:dyDescent="0.25">
      <c r="A92" s="61" t="s">
        <v>187</v>
      </c>
      <c r="B92" s="125" t="s">
        <v>213</v>
      </c>
      <c r="C92" s="101">
        <v>2099.4</v>
      </c>
      <c r="D92" s="103">
        <v>45098</v>
      </c>
      <c r="E92" s="50"/>
    </row>
    <row r="93" spans="1:5" ht="19.5" customHeight="1" x14ac:dyDescent="0.25">
      <c r="A93" s="61" t="s">
        <v>248</v>
      </c>
      <c r="B93" s="125" t="s">
        <v>373</v>
      </c>
      <c r="C93" s="101">
        <v>2000</v>
      </c>
      <c r="D93" s="103">
        <v>45091</v>
      </c>
      <c r="E93" s="50"/>
    </row>
    <row r="94" spans="1:5" ht="19.5" customHeight="1" x14ac:dyDescent="0.25">
      <c r="A94" s="61" t="s">
        <v>374</v>
      </c>
      <c r="B94" s="125" t="s">
        <v>375</v>
      </c>
      <c r="C94" s="101">
        <v>1995</v>
      </c>
      <c r="D94" s="103">
        <v>45097</v>
      </c>
      <c r="E94" s="50"/>
    </row>
    <row r="95" spans="1:5" ht="19.5" customHeight="1" x14ac:dyDescent="0.25">
      <c r="A95" s="61" t="s">
        <v>120</v>
      </c>
      <c r="B95" s="125" t="s">
        <v>169</v>
      </c>
      <c r="C95" s="101">
        <v>1981.67</v>
      </c>
      <c r="D95" s="103">
        <v>45083</v>
      </c>
      <c r="E95" s="50"/>
    </row>
    <row r="96" spans="1:5" ht="19.5" customHeight="1" x14ac:dyDescent="0.25">
      <c r="A96" s="61" t="s">
        <v>376</v>
      </c>
      <c r="B96" s="125" t="s">
        <v>119</v>
      </c>
      <c r="C96" s="101">
        <v>1858</v>
      </c>
      <c r="D96" s="103">
        <v>45091</v>
      </c>
      <c r="E96" s="50"/>
    </row>
    <row r="97" spans="1:5" ht="19.5" customHeight="1" x14ac:dyDescent="0.25">
      <c r="A97" s="61" t="s">
        <v>91</v>
      </c>
      <c r="B97" s="125" t="s">
        <v>163</v>
      </c>
      <c r="C97" s="101">
        <v>1800</v>
      </c>
      <c r="D97" s="103">
        <v>45098</v>
      </c>
      <c r="E97" s="50"/>
    </row>
    <row r="98" spans="1:5" ht="19.5" customHeight="1" x14ac:dyDescent="0.25">
      <c r="A98" s="61" t="s">
        <v>177</v>
      </c>
      <c r="B98" s="125" t="s">
        <v>250</v>
      </c>
      <c r="C98" s="101">
        <v>1792.92</v>
      </c>
      <c r="D98" s="103">
        <v>45106</v>
      </c>
      <c r="E98" s="50"/>
    </row>
    <row r="99" spans="1:5" ht="19.5" customHeight="1" x14ac:dyDescent="0.25">
      <c r="A99" s="61" t="s">
        <v>89</v>
      </c>
      <c r="B99" s="125" t="s">
        <v>86</v>
      </c>
      <c r="C99" s="101">
        <v>1767.74</v>
      </c>
      <c r="D99" s="103">
        <v>45103</v>
      </c>
      <c r="E99" s="50"/>
    </row>
    <row r="100" spans="1:5" ht="19.5" customHeight="1" x14ac:dyDescent="0.25">
      <c r="A100" s="61" t="s">
        <v>377</v>
      </c>
      <c r="B100" s="125" t="s">
        <v>378</v>
      </c>
      <c r="C100" s="101">
        <v>1700</v>
      </c>
      <c r="D100" s="103">
        <v>45106</v>
      </c>
      <c r="E100" s="50"/>
    </row>
    <row r="101" spans="1:5" ht="19.5" customHeight="1" x14ac:dyDescent="0.25">
      <c r="A101" s="61" t="s">
        <v>112</v>
      </c>
      <c r="B101" s="125" t="s">
        <v>379</v>
      </c>
      <c r="C101" s="101">
        <v>1690</v>
      </c>
      <c r="D101" s="103">
        <v>45091</v>
      </c>
      <c r="E101" s="50"/>
    </row>
    <row r="102" spans="1:5" ht="19.5" customHeight="1" x14ac:dyDescent="0.25">
      <c r="A102" s="61" t="s">
        <v>131</v>
      </c>
      <c r="B102" s="125" t="s">
        <v>107</v>
      </c>
      <c r="C102" s="101">
        <v>1682.57</v>
      </c>
      <c r="D102" s="103">
        <v>45105</v>
      </c>
      <c r="E102" s="50"/>
    </row>
    <row r="103" spans="1:5" ht="19.5" customHeight="1" x14ac:dyDescent="0.25">
      <c r="A103" s="61" t="s">
        <v>380</v>
      </c>
      <c r="B103" s="125" t="s">
        <v>381</v>
      </c>
      <c r="C103" s="101">
        <v>1659</v>
      </c>
      <c r="D103" s="103">
        <v>45105</v>
      </c>
      <c r="E103" s="50"/>
    </row>
    <row r="104" spans="1:5" ht="19.5" customHeight="1" x14ac:dyDescent="0.25">
      <c r="A104" s="61" t="s">
        <v>201</v>
      </c>
      <c r="B104" s="125" t="s">
        <v>382</v>
      </c>
      <c r="C104" s="101">
        <v>1650</v>
      </c>
      <c r="D104" s="103">
        <v>45089</v>
      </c>
      <c r="E104" s="50"/>
    </row>
    <row r="105" spans="1:5" ht="19.5" customHeight="1" x14ac:dyDescent="0.25">
      <c r="A105" s="61" t="s">
        <v>237</v>
      </c>
      <c r="B105" s="125" t="s">
        <v>383</v>
      </c>
      <c r="C105" s="101">
        <v>1624</v>
      </c>
      <c r="D105" s="103">
        <v>45097</v>
      </c>
      <c r="E105" s="50"/>
    </row>
    <row r="106" spans="1:5" ht="19.5" customHeight="1" x14ac:dyDescent="0.25">
      <c r="A106" s="61" t="s">
        <v>384</v>
      </c>
      <c r="B106" s="125" t="s">
        <v>385</v>
      </c>
      <c r="C106" s="101">
        <v>1595</v>
      </c>
      <c r="D106" s="103">
        <v>45091</v>
      </c>
      <c r="E106" s="50"/>
    </row>
    <row r="107" spans="1:5" ht="19.5" customHeight="1" x14ac:dyDescent="0.25">
      <c r="A107" s="61" t="s">
        <v>253</v>
      </c>
      <c r="B107" s="125" t="s">
        <v>101</v>
      </c>
      <c r="C107" s="101">
        <v>1582.75</v>
      </c>
      <c r="D107" s="103">
        <v>45103</v>
      </c>
      <c r="E107" s="50"/>
    </row>
    <row r="108" spans="1:5" ht="19.5" customHeight="1" x14ac:dyDescent="0.25">
      <c r="A108" s="61" t="s">
        <v>386</v>
      </c>
      <c r="B108" s="125" t="s">
        <v>387</v>
      </c>
      <c r="C108" s="101">
        <v>1582.15</v>
      </c>
      <c r="D108" s="103">
        <v>45106</v>
      </c>
      <c r="E108" s="50"/>
    </row>
    <row r="109" spans="1:5" ht="19.5" customHeight="1" x14ac:dyDescent="0.25">
      <c r="A109" s="61" t="s">
        <v>388</v>
      </c>
      <c r="B109" s="125" t="s">
        <v>389</v>
      </c>
      <c r="C109" s="101">
        <v>1580</v>
      </c>
      <c r="D109" s="103">
        <v>45097</v>
      </c>
      <c r="E109" s="50"/>
    </row>
    <row r="110" spans="1:5" ht="19.5" customHeight="1" x14ac:dyDescent="0.25">
      <c r="A110" s="61" t="s">
        <v>202</v>
      </c>
      <c r="B110" s="125" t="s">
        <v>92</v>
      </c>
      <c r="C110" s="101">
        <v>1538.5</v>
      </c>
      <c r="D110" s="103">
        <v>45098</v>
      </c>
      <c r="E110" s="50"/>
    </row>
    <row r="111" spans="1:5" ht="19.5" customHeight="1" x14ac:dyDescent="0.25">
      <c r="A111" s="61" t="s">
        <v>166</v>
      </c>
      <c r="B111" s="125" t="s">
        <v>86</v>
      </c>
      <c r="C111" s="101">
        <v>1520</v>
      </c>
      <c r="D111" s="103">
        <v>45091</v>
      </c>
      <c r="E111" s="50"/>
    </row>
    <row r="112" spans="1:5" ht="19.5" customHeight="1" x14ac:dyDescent="0.25">
      <c r="A112" s="61" t="s">
        <v>390</v>
      </c>
      <c r="B112" s="125" t="s">
        <v>104</v>
      </c>
      <c r="C112" s="101">
        <v>1483.14</v>
      </c>
      <c r="D112" s="103">
        <v>45083</v>
      </c>
      <c r="E112" s="50"/>
    </row>
    <row r="113" spans="1:5" ht="19.5" customHeight="1" x14ac:dyDescent="0.25">
      <c r="A113" s="61" t="s">
        <v>391</v>
      </c>
      <c r="B113" s="125" t="s">
        <v>86</v>
      </c>
      <c r="C113" s="101">
        <v>1450</v>
      </c>
      <c r="D113" s="103">
        <v>45103</v>
      </c>
      <c r="E113" s="50"/>
    </row>
    <row r="114" spans="1:5" ht="19.5" customHeight="1" x14ac:dyDescent="0.25">
      <c r="A114" s="61" t="s">
        <v>392</v>
      </c>
      <c r="B114" s="125" t="s">
        <v>393</v>
      </c>
      <c r="C114" s="101">
        <v>1447.01</v>
      </c>
      <c r="D114" s="103">
        <v>45084</v>
      </c>
      <c r="E114" s="50"/>
    </row>
    <row r="115" spans="1:5" ht="19.5" customHeight="1" x14ac:dyDescent="0.25">
      <c r="A115" s="61" t="s">
        <v>202</v>
      </c>
      <c r="B115" s="125" t="s">
        <v>95</v>
      </c>
      <c r="C115" s="101">
        <v>1422.7</v>
      </c>
      <c r="D115" s="103">
        <v>45083</v>
      </c>
      <c r="E115" s="50"/>
    </row>
    <row r="116" spans="1:5" ht="19.5" customHeight="1" x14ac:dyDescent="0.25">
      <c r="A116" s="61" t="s">
        <v>174</v>
      </c>
      <c r="B116" s="125" t="s">
        <v>138</v>
      </c>
      <c r="C116" s="101">
        <v>1388.21</v>
      </c>
      <c r="D116" s="103">
        <v>45091</v>
      </c>
      <c r="E116" s="50"/>
    </row>
    <row r="117" spans="1:5" ht="19.5" customHeight="1" x14ac:dyDescent="0.25">
      <c r="A117" s="61" t="s">
        <v>394</v>
      </c>
      <c r="B117" s="125" t="s">
        <v>395</v>
      </c>
      <c r="C117" s="101">
        <v>1350</v>
      </c>
      <c r="D117" s="103">
        <v>45097</v>
      </c>
      <c r="E117" s="50"/>
    </row>
    <row r="118" spans="1:5" ht="19.5" customHeight="1" x14ac:dyDescent="0.25">
      <c r="A118" s="61" t="s">
        <v>180</v>
      </c>
      <c r="B118" s="125" t="s">
        <v>86</v>
      </c>
      <c r="C118" s="101">
        <v>1349.72</v>
      </c>
      <c r="D118" s="103">
        <v>45078</v>
      </c>
      <c r="E118" s="50"/>
    </row>
    <row r="119" spans="1:5" ht="19.5" customHeight="1" x14ac:dyDescent="0.25">
      <c r="A119" s="61" t="s">
        <v>396</v>
      </c>
      <c r="B119" s="125" t="s">
        <v>397</v>
      </c>
      <c r="C119" s="101">
        <v>1346.3</v>
      </c>
      <c r="D119" s="103">
        <v>45098</v>
      </c>
      <c r="E119" s="50"/>
    </row>
    <row r="120" spans="1:5" ht="19.5" customHeight="1" x14ac:dyDescent="0.25">
      <c r="A120" s="61" t="s">
        <v>100</v>
      </c>
      <c r="B120" s="125" t="s">
        <v>92</v>
      </c>
      <c r="C120" s="101">
        <v>1344.74</v>
      </c>
      <c r="D120" s="103">
        <v>45098</v>
      </c>
      <c r="E120" s="50"/>
    </row>
    <row r="121" spans="1:5" ht="19.5" customHeight="1" x14ac:dyDescent="0.25">
      <c r="A121" s="61" t="s">
        <v>191</v>
      </c>
      <c r="B121" s="125" t="s">
        <v>98</v>
      </c>
      <c r="C121" s="101">
        <v>1281.75</v>
      </c>
      <c r="D121" s="103">
        <v>45091</v>
      </c>
      <c r="E121" s="50"/>
    </row>
    <row r="122" spans="1:5" ht="19.5" customHeight="1" x14ac:dyDescent="0.25">
      <c r="A122" s="61" t="s">
        <v>398</v>
      </c>
      <c r="B122" s="125" t="s">
        <v>399</v>
      </c>
      <c r="C122" s="101">
        <v>1250</v>
      </c>
      <c r="D122" s="103">
        <v>45091</v>
      </c>
      <c r="E122" s="50"/>
    </row>
    <row r="123" spans="1:5" ht="19.5" customHeight="1" x14ac:dyDescent="0.25">
      <c r="A123" s="61" t="s">
        <v>400</v>
      </c>
      <c r="B123" s="125" t="s">
        <v>401</v>
      </c>
      <c r="C123" s="101">
        <v>1250</v>
      </c>
      <c r="D123" s="103">
        <v>45091</v>
      </c>
      <c r="E123" s="50"/>
    </row>
    <row r="124" spans="1:5" ht="19.5" customHeight="1" x14ac:dyDescent="0.25">
      <c r="A124" s="61" t="s">
        <v>91</v>
      </c>
      <c r="B124" s="125" t="s">
        <v>255</v>
      </c>
      <c r="C124" s="101">
        <v>1201.8399999999999</v>
      </c>
      <c r="D124" s="103">
        <v>45083</v>
      </c>
      <c r="E124" s="50"/>
    </row>
    <row r="125" spans="1:5" ht="19.5" customHeight="1" x14ac:dyDescent="0.25">
      <c r="A125" s="61" t="s">
        <v>241</v>
      </c>
      <c r="B125" s="125" t="s">
        <v>402</v>
      </c>
      <c r="C125" s="101">
        <v>1200.98</v>
      </c>
      <c r="D125" s="103">
        <v>45103</v>
      </c>
      <c r="E125" s="50"/>
    </row>
    <row r="126" spans="1:5" ht="19.5" customHeight="1" x14ac:dyDescent="0.25">
      <c r="A126" s="61" t="s">
        <v>403</v>
      </c>
      <c r="B126" s="125" t="s">
        <v>95</v>
      </c>
      <c r="C126" s="101">
        <v>1199.52</v>
      </c>
      <c r="D126" s="103">
        <v>45098</v>
      </c>
      <c r="E126" s="50"/>
    </row>
    <row r="127" spans="1:5" ht="19.5" customHeight="1" x14ac:dyDescent="0.25">
      <c r="A127" s="61" t="s">
        <v>91</v>
      </c>
      <c r="B127" s="125" t="s">
        <v>255</v>
      </c>
      <c r="C127" s="101">
        <v>1186.8399999999999</v>
      </c>
      <c r="D127" s="103">
        <v>45106</v>
      </c>
      <c r="E127" s="50"/>
    </row>
    <row r="128" spans="1:5" ht="19.5" customHeight="1" x14ac:dyDescent="0.25">
      <c r="A128" s="61" t="s">
        <v>368</v>
      </c>
      <c r="B128" s="125" t="s">
        <v>369</v>
      </c>
      <c r="C128" s="101">
        <v>1150</v>
      </c>
      <c r="D128" s="103">
        <v>45092</v>
      </c>
      <c r="E128" s="50"/>
    </row>
    <row r="129" spans="1:5" ht="19.5" customHeight="1" x14ac:dyDescent="0.25">
      <c r="A129" s="61" t="s">
        <v>404</v>
      </c>
      <c r="B129" s="125" t="s">
        <v>405</v>
      </c>
      <c r="C129" s="101">
        <v>1139.4000000000001</v>
      </c>
      <c r="D129" s="103">
        <v>45105</v>
      </c>
      <c r="E129" s="50"/>
    </row>
    <row r="130" spans="1:5" ht="19.5" customHeight="1" x14ac:dyDescent="0.25">
      <c r="A130" s="61" t="s">
        <v>131</v>
      </c>
      <c r="B130" s="125" t="s">
        <v>98</v>
      </c>
      <c r="C130" s="101">
        <v>1136.8499999999999</v>
      </c>
      <c r="D130" s="103">
        <v>45098</v>
      </c>
      <c r="E130" s="50"/>
    </row>
    <row r="131" spans="1:5" ht="19.5" customHeight="1" x14ac:dyDescent="0.25">
      <c r="A131" s="61" t="s">
        <v>406</v>
      </c>
      <c r="B131" s="125" t="s">
        <v>407</v>
      </c>
      <c r="C131" s="101">
        <v>1127.95</v>
      </c>
      <c r="D131" s="103">
        <v>45097</v>
      </c>
      <c r="E131" s="50"/>
    </row>
    <row r="132" spans="1:5" ht="19.5" customHeight="1" x14ac:dyDescent="0.25">
      <c r="A132" s="61" t="s">
        <v>408</v>
      </c>
      <c r="B132" s="125" t="s">
        <v>409</v>
      </c>
      <c r="C132" s="101">
        <v>1098.57</v>
      </c>
      <c r="D132" s="103">
        <v>45098</v>
      </c>
      <c r="E132" s="50"/>
    </row>
    <row r="133" spans="1:5" ht="19.5" customHeight="1" x14ac:dyDescent="0.25">
      <c r="A133" s="61" t="s">
        <v>100</v>
      </c>
      <c r="B133" s="125" t="s">
        <v>92</v>
      </c>
      <c r="C133" s="101">
        <v>1094.22</v>
      </c>
      <c r="D133" s="103">
        <v>45091</v>
      </c>
      <c r="E133" s="50"/>
    </row>
    <row r="134" spans="1:5" ht="19.5" customHeight="1" x14ac:dyDescent="0.25">
      <c r="A134" s="61" t="s">
        <v>222</v>
      </c>
      <c r="B134" s="125" t="s">
        <v>86</v>
      </c>
      <c r="C134" s="101">
        <v>1081.43</v>
      </c>
      <c r="D134" s="103">
        <v>45098</v>
      </c>
      <c r="E134" s="50"/>
    </row>
    <row r="135" spans="1:5" ht="19.5" customHeight="1" x14ac:dyDescent="0.25">
      <c r="A135" s="61" t="s">
        <v>191</v>
      </c>
      <c r="B135" s="125" t="s">
        <v>95</v>
      </c>
      <c r="C135" s="101">
        <v>1069.8399999999999</v>
      </c>
      <c r="D135" s="103">
        <v>45103</v>
      </c>
      <c r="E135" s="50"/>
    </row>
    <row r="136" spans="1:5" ht="19.5" customHeight="1" x14ac:dyDescent="0.25">
      <c r="A136" s="61" t="s">
        <v>117</v>
      </c>
      <c r="B136" s="125" t="s">
        <v>127</v>
      </c>
      <c r="C136" s="101">
        <v>1069.3</v>
      </c>
      <c r="D136" s="103">
        <v>45083</v>
      </c>
      <c r="E136" s="50"/>
    </row>
    <row r="137" spans="1:5" ht="19.5" customHeight="1" x14ac:dyDescent="0.25">
      <c r="A137" s="61" t="s">
        <v>212</v>
      </c>
      <c r="B137" s="125" t="s">
        <v>140</v>
      </c>
      <c r="C137" s="101">
        <v>1058.3</v>
      </c>
      <c r="D137" s="103">
        <v>45078</v>
      </c>
      <c r="E137" s="50"/>
    </row>
    <row r="138" spans="1:5" ht="19.5" customHeight="1" x14ac:dyDescent="0.25">
      <c r="A138" s="61" t="s">
        <v>410</v>
      </c>
      <c r="B138" s="125" t="s">
        <v>411</v>
      </c>
      <c r="C138" s="101">
        <v>1050</v>
      </c>
      <c r="D138" s="103">
        <v>45091</v>
      </c>
      <c r="E138" s="50"/>
    </row>
    <row r="139" spans="1:5" ht="19.5" customHeight="1" x14ac:dyDescent="0.25">
      <c r="A139" s="61" t="s">
        <v>412</v>
      </c>
      <c r="B139" s="125" t="s">
        <v>127</v>
      </c>
      <c r="C139" s="101">
        <v>1050</v>
      </c>
      <c r="D139" s="103">
        <v>45105</v>
      </c>
      <c r="E139" s="50"/>
    </row>
    <row r="140" spans="1:5" ht="19.5" customHeight="1" x14ac:dyDescent="0.25">
      <c r="A140" s="61" t="s">
        <v>380</v>
      </c>
      <c r="B140" s="125" t="s">
        <v>413</v>
      </c>
      <c r="C140" s="101">
        <v>1044</v>
      </c>
      <c r="D140" s="103">
        <v>45105</v>
      </c>
      <c r="E140" s="50"/>
    </row>
    <row r="141" spans="1:5" ht="19.5" customHeight="1" x14ac:dyDescent="0.25">
      <c r="A141" s="61" t="s">
        <v>414</v>
      </c>
      <c r="B141" s="125" t="s">
        <v>415</v>
      </c>
      <c r="C141" s="101">
        <v>1030</v>
      </c>
      <c r="D141" s="103">
        <v>45084</v>
      </c>
      <c r="E141" s="50"/>
    </row>
    <row r="142" spans="1:5" ht="19.5" customHeight="1" x14ac:dyDescent="0.25">
      <c r="A142" s="61" t="s">
        <v>91</v>
      </c>
      <c r="B142" s="125" t="s">
        <v>163</v>
      </c>
      <c r="C142" s="101">
        <v>1028.3800000000001</v>
      </c>
      <c r="D142" s="103">
        <v>45078</v>
      </c>
      <c r="E142" s="50"/>
    </row>
    <row r="143" spans="1:5" ht="19.5" customHeight="1" x14ac:dyDescent="0.25">
      <c r="A143" s="61" t="s">
        <v>416</v>
      </c>
      <c r="B143" s="125" t="s">
        <v>369</v>
      </c>
      <c r="C143" s="101">
        <v>1025</v>
      </c>
      <c r="D143" s="103">
        <v>45097</v>
      </c>
      <c r="E143" s="50"/>
    </row>
    <row r="144" spans="1:5" ht="19.5" customHeight="1" x14ac:dyDescent="0.25">
      <c r="A144" s="61" t="s">
        <v>84</v>
      </c>
      <c r="B144" s="125" t="s">
        <v>85</v>
      </c>
      <c r="C144" s="101">
        <v>1015.62</v>
      </c>
      <c r="D144" s="103">
        <v>45098</v>
      </c>
      <c r="E144" s="50"/>
    </row>
    <row r="145" spans="1:5" ht="19.5" customHeight="1" x14ac:dyDescent="0.25">
      <c r="A145" s="61" t="s">
        <v>267</v>
      </c>
      <c r="B145" s="125" t="s">
        <v>268</v>
      </c>
      <c r="C145" s="101">
        <v>1000</v>
      </c>
      <c r="D145" s="103">
        <v>45103</v>
      </c>
      <c r="E145" s="50"/>
    </row>
    <row r="146" spans="1:5" ht="19.5" customHeight="1" x14ac:dyDescent="0.25">
      <c r="A146" s="61" t="s">
        <v>189</v>
      </c>
      <c r="B146" s="125" t="s">
        <v>97</v>
      </c>
      <c r="C146" s="101">
        <v>990.65</v>
      </c>
      <c r="D146" s="103">
        <v>45078</v>
      </c>
      <c r="E146" s="50"/>
    </row>
    <row r="147" spans="1:5" ht="19.5" customHeight="1" x14ac:dyDescent="0.25">
      <c r="A147" s="61" t="s">
        <v>91</v>
      </c>
      <c r="B147" s="125" t="s">
        <v>163</v>
      </c>
      <c r="C147" s="101">
        <v>955</v>
      </c>
      <c r="D147" s="103">
        <v>45091</v>
      </c>
      <c r="E147" s="50"/>
    </row>
    <row r="148" spans="1:5" ht="19.5" customHeight="1" x14ac:dyDescent="0.25">
      <c r="A148" s="61" t="s">
        <v>410</v>
      </c>
      <c r="B148" s="125" t="s">
        <v>417</v>
      </c>
      <c r="C148" s="101">
        <v>900</v>
      </c>
      <c r="D148" s="103">
        <v>45078</v>
      </c>
      <c r="E148" s="50"/>
    </row>
    <row r="149" spans="1:5" ht="19.5" customHeight="1" x14ac:dyDescent="0.25">
      <c r="A149" s="61" t="s">
        <v>418</v>
      </c>
      <c r="B149" s="125" t="s">
        <v>263</v>
      </c>
      <c r="C149" s="101">
        <v>900</v>
      </c>
      <c r="D149" s="103">
        <v>45092</v>
      </c>
      <c r="E149" s="50"/>
    </row>
    <row r="150" spans="1:5" ht="19.5" customHeight="1" x14ac:dyDescent="0.25">
      <c r="A150" s="61" t="s">
        <v>143</v>
      </c>
      <c r="B150" s="125" t="s">
        <v>419</v>
      </c>
      <c r="C150" s="101">
        <v>886.71</v>
      </c>
      <c r="D150" s="103">
        <v>45083</v>
      </c>
      <c r="E150" s="50"/>
    </row>
    <row r="151" spans="1:5" ht="19.5" customHeight="1" x14ac:dyDescent="0.25">
      <c r="A151" s="61" t="s">
        <v>420</v>
      </c>
      <c r="B151" s="125" t="s">
        <v>85</v>
      </c>
      <c r="C151" s="101">
        <v>885.06</v>
      </c>
      <c r="D151" s="103">
        <v>45098</v>
      </c>
      <c r="E151" s="50"/>
    </row>
    <row r="152" spans="1:5" ht="19.5" customHeight="1" x14ac:dyDescent="0.25">
      <c r="A152" s="61" t="s">
        <v>421</v>
      </c>
      <c r="B152" s="125" t="s">
        <v>422</v>
      </c>
      <c r="C152" s="101">
        <v>885</v>
      </c>
      <c r="D152" s="103">
        <v>45083</v>
      </c>
      <c r="E152" s="50"/>
    </row>
    <row r="153" spans="1:5" ht="19.5" customHeight="1" x14ac:dyDescent="0.25">
      <c r="A153" s="61" t="s">
        <v>423</v>
      </c>
      <c r="B153" s="125" t="s">
        <v>239</v>
      </c>
      <c r="C153" s="101">
        <v>884.34</v>
      </c>
      <c r="D153" s="103">
        <v>45103</v>
      </c>
      <c r="E153" s="50"/>
    </row>
    <row r="154" spans="1:5" ht="19.5" customHeight="1" x14ac:dyDescent="0.25">
      <c r="A154" s="61" t="s">
        <v>424</v>
      </c>
      <c r="B154" s="125" t="s">
        <v>232</v>
      </c>
      <c r="C154" s="101">
        <v>869.5</v>
      </c>
      <c r="D154" s="103">
        <v>45083</v>
      </c>
      <c r="E154" s="50"/>
    </row>
    <row r="155" spans="1:5" ht="19.5" customHeight="1" x14ac:dyDescent="0.25">
      <c r="A155" s="61" t="s">
        <v>103</v>
      </c>
      <c r="B155" s="125" t="s">
        <v>425</v>
      </c>
      <c r="C155" s="101">
        <v>849.08</v>
      </c>
      <c r="D155" s="103">
        <v>45091</v>
      </c>
      <c r="E155" s="50"/>
    </row>
    <row r="156" spans="1:5" ht="19.5" customHeight="1" x14ac:dyDescent="0.25">
      <c r="A156" s="61" t="s">
        <v>110</v>
      </c>
      <c r="B156" s="125" t="s">
        <v>127</v>
      </c>
      <c r="C156" s="101">
        <v>841.37</v>
      </c>
      <c r="D156" s="103">
        <v>45103</v>
      </c>
      <c r="E156" s="50"/>
    </row>
    <row r="157" spans="1:5" ht="19.5" customHeight="1" x14ac:dyDescent="0.25">
      <c r="A157" s="61" t="s">
        <v>99</v>
      </c>
      <c r="B157" s="125" t="s">
        <v>94</v>
      </c>
      <c r="C157" s="101">
        <v>834.4</v>
      </c>
      <c r="D157" s="103">
        <v>45089</v>
      </c>
      <c r="E157" s="50"/>
    </row>
    <row r="158" spans="1:5" ht="19.5" customHeight="1" x14ac:dyDescent="0.25">
      <c r="A158" s="61" t="s">
        <v>117</v>
      </c>
      <c r="B158" s="125" t="s">
        <v>127</v>
      </c>
      <c r="C158" s="101">
        <v>824.31</v>
      </c>
      <c r="D158" s="103">
        <v>45097</v>
      </c>
      <c r="E158" s="50"/>
    </row>
    <row r="159" spans="1:5" ht="19.5" customHeight="1" x14ac:dyDescent="0.25">
      <c r="A159" s="61" t="s">
        <v>264</v>
      </c>
      <c r="B159" s="125" t="s">
        <v>369</v>
      </c>
      <c r="C159" s="101">
        <v>810</v>
      </c>
      <c r="D159" s="103">
        <v>45097</v>
      </c>
      <c r="E159" s="50"/>
    </row>
    <row r="160" spans="1:5" ht="19.5" customHeight="1" x14ac:dyDescent="0.25">
      <c r="A160" s="61" t="s">
        <v>168</v>
      </c>
      <c r="B160" s="125" t="s">
        <v>86</v>
      </c>
      <c r="C160" s="101">
        <v>802.52</v>
      </c>
      <c r="D160" s="103">
        <v>45098</v>
      </c>
      <c r="E160" s="50"/>
    </row>
    <row r="161" spans="1:5" ht="19.5" customHeight="1" x14ac:dyDescent="0.25">
      <c r="A161" s="61" t="s">
        <v>210</v>
      </c>
      <c r="B161" s="125" t="s">
        <v>86</v>
      </c>
      <c r="C161" s="101">
        <v>799</v>
      </c>
      <c r="D161" s="103">
        <v>45083</v>
      </c>
      <c r="E161" s="50"/>
    </row>
    <row r="162" spans="1:5" ht="19.5" customHeight="1" x14ac:dyDescent="0.25">
      <c r="A162" s="61" t="s">
        <v>252</v>
      </c>
      <c r="B162" s="125" t="s">
        <v>426</v>
      </c>
      <c r="C162" s="101">
        <v>787.5</v>
      </c>
      <c r="D162" s="103">
        <v>45103</v>
      </c>
      <c r="E162" s="50"/>
    </row>
    <row r="163" spans="1:5" ht="19.5" customHeight="1" x14ac:dyDescent="0.25">
      <c r="A163" s="61" t="s">
        <v>427</v>
      </c>
      <c r="B163" s="125" t="s">
        <v>428</v>
      </c>
      <c r="C163" s="101">
        <v>766.5</v>
      </c>
      <c r="D163" s="103">
        <v>45078</v>
      </c>
      <c r="E163" s="50"/>
    </row>
    <row r="164" spans="1:5" ht="19.5" customHeight="1" x14ac:dyDescent="0.25">
      <c r="A164" s="61" t="s">
        <v>429</v>
      </c>
      <c r="B164" s="125" t="s">
        <v>87</v>
      </c>
      <c r="C164" s="101">
        <v>752.16</v>
      </c>
      <c r="D164" s="103">
        <v>45091</v>
      </c>
      <c r="E164" s="50"/>
    </row>
    <row r="165" spans="1:5" ht="19.5" customHeight="1" x14ac:dyDescent="0.25">
      <c r="A165" s="61" t="s">
        <v>430</v>
      </c>
      <c r="B165" s="125" t="s">
        <v>127</v>
      </c>
      <c r="C165" s="101">
        <v>750</v>
      </c>
      <c r="D165" s="103">
        <v>45091</v>
      </c>
      <c r="E165" s="50"/>
    </row>
    <row r="166" spans="1:5" ht="19.5" customHeight="1" x14ac:dyDescent="0.25">
      <c r="A166" s="61" t="s">
        <v>431</v>
      </c>
      <c r="B166" s="125" t="s">
        <v>432</v>
      </c>
      <c r="C166" s="101">
        <v>748.38</v>
      </c>
      <c r="D166" s="103">
        <v>45091</v>
      </c>
      <c r="E166" s="50"/>
    </row>
    <row r="167" spans="1:5" ht="19.5" customHeight="1" x14ac:dyDescent="0.25">
      <c r="A167" s="61" t="s">
        <v>204</v>
      </c>
      <c r="B167" s="125" t="s">
        <v>171</v>
      </c>
      <c r="C167" s="101">
        <v>742.92</v>
      </c>
      <c r="D167" s="103">
        <v>45106</v>
      </c>
      <c r="E167" s="50"/>
    </row>
    <row r="168" spans="1:5" ht="19.5" customHeight="1" x14ac:dyDescent="0.25">
      <c r="A168" s="61" t="s">
        <v>117</v>
      </c>
      <c r="B168" s="125" t="s">
        <v>127</v>
      </c>
      <c r="C168" s="101">
        <v>720</v>
      </c>
      <c r="D168" s="103">
        <v>45098</v>
      </c>
      <c r="E168" s="50"/>
    </row>
    <row r="169" spans="1:5" ht="19.5" customHeight="1" x14ac:dyDescent="0.25">
      <c r="A169" s="61" t="s">
        <v>130</v>
      </c>
      <c r="B169" s="125" t="s">
        <v>102</v>
      </c>
      <c r="C169" s="101">
        <v>710.92</v>
      </c>
      <c r="D169" s="103">
        <v>45105</v>
      </c>
      <c r="E169" s="50"/>
    </row>
    <row r="170" spans="1:5" ht="19.5" customHeight="1" x14ac:dyDescent="0.25">
      <c r="A170" s="61" t="s">
        <v>256</v>
      </c>
      <c r="B170" s="125" t="s">
        <v>257</v>
      </c>
      <c r="C170" s="101">
        <v>705</v>
      </c>
      <c r="D170" s="103">
        <v>45105</v>
      </c>
      <c r="E170" s="50"/>
    </row>
    <row r="171" spans="1:5" ht="19.5" customHeight="1" x14ac:dyDescent="0.25">
      <c r="A171" s="61" t="s">
        <v>203</v>
      </c>
      <c r="B171" s="125" t="s">
        <v>350</v>
      </c>
      <c r="C171" s="101">
        <v>698.84</v>
      </c>
      <c r="D171" s="103">
        <v>45078</v>
      </c>
      <c r="E171" s="50"/>
    </row>
    <row r="172" spans="1:5" ht="19.5" customHeight="1" x14ac:dyDescent="0.25">
      <c r="A172" s="61" t="s">
        <v>433</v>
      </c>
      <c r="B172" s="125" t="s">
        <v>434</v>
      </c>
      <c r="C172" s="101">
        <v>695</v>
      </c>
      <c r="D172" s="103">
        <v>45097</v>
      </c>
      <c r="E172" s="50"/>
    </row>
    <row r="173" spans="1:5" ht="19.5" customHeight="1" x14ac:dyDescent="0.25">
      <c r="A173" s="61" t="s">
        <v>116</v>
      </c>
      <c r="B173" s="125" t="s">
        <v>95</v>
      </c>
      <c r="C173" s="101">
        <v>693.89</v>
      </c>
      <c r="D173" s="103">
        <v>45083</v>
      </c>
      <c r="E173" s="50"/>
    </row>
    <row r="174" spans="1:5" ht="19.5" customHeight="1" x14ac:dyDescent="0.25">
      <c r="A174" s="61" t="s">
        <v>435</v>
      </c>
      <c r="B174" s="125" t="s">
        <v>239</v>
      </c>
      <c r="C174" s="101">
        <v>662.07</v>
      </c>
      <c r="D174" s="103">
        <v>45105</v>
      </c>
      <c r="E174" s="50"/>
    </row>
    <row r="175" spans="1:5" ht="19.5" customHeight="1" x14ac:dyDescent="0.25">
      <c r="A175" s="61" t="s">
        <v>192</v>
      </c>
      <c r="B175" s="125" t="s">
        <v>436</v>
      </c>
      <c r="C175" s="101">
        <v>650</v>
      </c>
      <c r="D175" s="103">
        <v>45105</v>
      </c>
      <c r="E175" s="50"/>
    </row>
    <row r="176" spans="1:5" ht="19.5" customHeight="1" x14ac:dyDescent="0.25">
      <c r="A176" s="61" t="s">
        <v>437</v>
      </c>
      <c r="B176" s="125" t="s">
        <v>219</v>
      </c>
      <c r="C176" s="101">
        <v>648</v>
      </c>
      <c r="D176" s="103">
        <v>45103</v>
      </c>
      <c r="E176" s="50"/>
    </row>
    <row r="177" spans="1:5" ht="19.5" customHeight="1" x14ac:dyDescent="0.25">
      <c r="A177" s="61" t="s">
        <v>172</v>
      </c>
      <c r="B177" s="125" t="s">
        <v>86</v>
      </c>
      <c r="C177" s="101">
        <v>642.9</v>
      </c>
      <c r="D177" s="103">
        <v>45106</v>
      </c>
      <c r="E177" s="50"/>
    </row>
    <row r="178" spans="1:5" ht="19.5" customHeight="1" x14ac:dyDescent="0.25">
      <c r="A178" s="61" t="s">
        <v>438</v>
      </c>
      <c r="B178" s="125" t="s">
        <v>439</v>
      </c>
      <c r="C178" s="101">
        <v>635</v>
      </c>
      <c r="D178" s="103">
        <v>45083</v>
      </c>
      <c r="E178" s="50"/>
    </row>
    <row r="179" spans="1:5" ht="19.5" customHeight="1" x14ac:dyDescent="0.25">
      <c r="A179" s="61" t="s">
        <v>110</v>
      </c>
      <c r="B179" s="125" t="s">
        <v>140</v>
      </c>
      <c r="C179" s="101">
        <v>601.86</v>
      </c>
      <c r="D179" s="103">
        <v>45097</v>
      </c>
      <c r="E179" s="50"/>
    </row>
    <row r="180" spans="1:5" ht="19.5" customHeight="1" x14ac:dyDescent="0.25">
      <c r="A180" s="61" t="s">
        <v>440</v>
      </c>
      <c r="B180" s="125" t="s">
        <v>167</v>
      </c>
      <c r="C180" s="101">
        <v>600</v>
      </c>
      <c r="D180" s="103">
        <v>45078</v>
      </c>
      <c r="E180" s="50"/>
    </row>
    <row r="181" spans="1:5" ht="19.5" customHeight="1" x14ac:dyDescent="0.25">
      <c r="A181" s="61" t="s">
        <v>441</v>
      </c>
      <c r="B181" s="125" t="s">
        <v>442</v>
      </c>
      <c r="C181" s="101">
        <v>600</v>
      </c>
      <c r="D181" s="103">
        <v>45089</v>
      </c>
      <c r="E181" s="50"/>
    </row>
    <row r="182" spans="1:5" ht="19.5" customHeight="1" x14ac:dyDescent="0.25">
      <c r="A182" s="61" t="s">
        <v>261</v>
      </c>
      <c r="B182" s="125" t="s">
        <v>443</v>
      </c>
      <c r="C182" s="101">
        <v>600</v>
      </c>
      <c r="D182" s="103">
        <v>45097</v>
      </c>
      <c r="E182" s="50"/>
    </row>
    <row r="183" spans="1:5" ht="19.5" customHeight="1" x14ac:dyDescent="0.25">
      <c r="A183" s="61" t="s">
        <v>444</v>
      </c>
      <c r="B183" s="125" t="s">
        <v>240</v>
      </c>
      <c r="C183" s="101">
        <v>600</v>
      </c>
      <c r="D183" s="103">
        <v>45105</v>
      </c>
      <c r="E183" s="50"/>
    </row>
    <row r="184" spans="1:5" ht="19.5" customHeight="1" x14ac:dyDescent="0.25">
      <c r="A184" s="61" t="s">
        <v>445</v>
      </c>
      <c r="B184" s="125" t="s">
        <v>98</v>
      </c>
      <c r="C184" s="101">
        <v>599.98</v>
      </c>
      <c r="D184" s="103">
        <v>45098</v>
      </c>
      <c r="E184" s="50"/>
    </row>
    <row r="185" spans="1:5" ht="19.5" customHeight="1" x14ac:dyDescent="0.25">
      <c r="A185" s="61" t="s">
        <v>446</v>
      </c>
      <c r="B185" s="125" t="s">
        <v>447</v>
      </c>
      <c r="C185" s="101">
        <v>599</v>
      </c>
      <c r="D185" s="103">
        <v>45103</v>
      </c>
      <c r="E185" s="50"/>
    </row>
    <row r="186" spans="1:5" ht="19.5" customHeight="1" x14ac:dyDescent="0.25">
      <c r="A186" s="61" t="s">
        <v>448</v>
      </c>
      <c r="B186" s="125" t="s">
        <v>86</v>
      </c>
      <c r="C186" s="101">
        <v>590.75</v>
      </c>
      <c r="D186" s="103">
        <v>45103</v>
      </c>
      <c r="E186" s="50"/>
    </row>
    <row r="187" spans="1:5" ht="19.5" customHeight="1" x14ac:dyDescent="0.25">
      <c r="A187" s="61" t="s">
        <v>449</v>
      </c>
      <c r="B187" s="125" t="s">
        <v>450</v>
      </c>
      <c r="C187" s="101">
        <v>578</v>
      </c>
      <c r="D187" s="103">
        <v>45103</v>
      </c>
      <c r="E187" s="50"/>
    </row>
    <row r="188" spans="1:5" ht="19.5" customHeight="1" x14ac:dyDescent="0.25">
      <c r="A188" s="61" t="s">
        <v>262</v>
      </c>
      <c r="B188" s="125" t="s">
        <v>81</v>
      </c>
      <c r="C188" s="101">
        <v>565.76</v>
      </c>
      <c r="D188" s="103">
        <v>45097</v>
      </c>
      <c r="E188" s="50"/>
    </row>
    <row r="189" spans="1:5" ht="19.5" customHeight="1" x14ac:dyDescent="0.25">
      <c r="A189" s="61" t="s">
        <v>216</v>
      </c>
      <c r="B189" s="125" t="s">
        <v>133</v>
      </c>
      <c r="C189" s="101">
        <v>562.5</v>
      </c>
      <c r="D189" s="103">
        <v>45089</v>
      </c>
      <c r="E189" s="50"/>
    </row>
    <row r="190" spans="1:5" ht="19.5" customHeight="1" x14ac:dyDescent="0.25">
      <c r="A190" s="61" t="s">
        <v>202</v>
      </c>
      <c r="B190" s="125" t="s">
        <v>86</v>
      </c>
      <c r="C190" s="101">
        <v>542</v>
      </c>
      <c r="D190" s="103">
        <v>45105</v>
      </c>
      <c r="E190" s="50"/>
    </row>
    <row r="191" spans="1:5" ht="19.5" customHeight="1" x14ac:dyDescent="0.25">
      <c r="A191" s="61" t="s">
        <v>451</v>
      </c>
      <c r="B191" s="125" t="s">
        <v>167</v>
      </c>
      <c r="C191" s="101">
        <v>540</v>
      </c>
      <c r="D191" s="103">
        <v>45091</v>
      </c>
      <c r="E191" s="50"/>
    </row>
    <row r="192" spans="1:5" ht="19.5" customHeight="1" x14ac:dyDescent="0.25">
      <c r="A192" s="61" t="s">
        <v>452</v>
      </c>
      <c r="B192" s="125" t="s">
        <v>453</v>
      </c>
      <c r="C192" s="101">
        <v>539.08000000000004</v>
      </c>
      <c r="D192" s="103">
        <v>45091</v>
      </c>
      <c r="E192" s="50"/>
    </row>
    <row r="193" spans="1:5" ht="19.5" customHeight="1" x14ac:dyDescent="0.25">
      <c r="A193" s="61" t="s">
        <v>214</v>
      </c>
      <c r="B193" s="125" t="s">
        <v>102</v>
      </c>
      <c r="C193" s="101">
        <v>528.77</v>
      </c>
      <c r="D193" s="103">
        <v>45097</v>
      </c>
      <c r="E193" s="50"/>
    </row>
    <row r="194" spans="1:5" ht="19.5" customHeight="1" x14ac:dyDescent="0.25">
      <c r="A194" s="61" t="s">
        <v>210</v>
      </c>
      <c r="B194" s="125" t="s">
        <v>86</v>
      </c>
      <c r="C194" s="101">
        <v>517</v>
      </c>
      <c r="D194" s="103">
        <v>45091</v>
      </c>
      <c r="E194" s="50"/>
    </row>
    <row r="195" spans="1:5" ht="19.5" customHeight="1" x14ac:dyDescent="0.25">
      <c r="A195" s="61" t="s">
        <v>99</v>
      </c>
      <c r="B195" s="125" t="s">
        <v>454</v>
      </c>
      <c r="C195" s="101">
        <v>513.87</v>
      </c>
      <c r="D195" s="103">
        <v>45083</v>
      </c>
      <c r="E195" s="50"/>
    </row>
    <row r="196" spans="1:5" ht="19.5" customHeight="1" x14ac:dyDescent="0.25">
      <c r="A196" s="61" t="s">
        <v>99</v>
      </c>
      <c r="B196" s="125" t="s">
        <v>170</v>
      </c>
      <c r="C196" s="101">
        <v>511.81</v>
      </c>
      <c r="D196" s="103">
        <v>45105</v>
      </c>
      <c r="E196" s="50"/>
    </row>
    <row r="197" spans="1:5" ht="19.5" customHeight="1" x14ac:dyDescent="0.25">
      <c r="A197" s="61" t="s">
        <v>455</v>
      </c>
      <c r="B197" s="125" t="s">
        <v>456</v>
      </c>
      <c r="C197" s="101">
        <v>500</v>
      </c>
      <c r="D197" s="103">
        <v>45083</v>
      </c>
      <c r="E197" s="50"/>
    </row>
    <row r="198" spans="1:5" ht="19.5" customHeight="1" x14ac:dyDescent="0.25">
      <c r="A198" s="61" t="s">
        <v>457</v>
      </c>
      <c r="B198" s="125" t="s">
        <v>167</v>
      </c>
      <c r="C198" s="101">
        <v>500</v>
      </c>
      <c r="D198" s="103">
        <v>45091</v>
      </c>
      <c r="E198" s="50"/>
    </row>
    <row r="199" spans="1:5" ht="19.5" customHeight="1" x14ac:dyDescent="0.25">
      <c r="A199" s="61" t="s">
        <v>458</v>
      </c>
      <c r="B199" s="125" t="s">
        <v>459</v>
      </c>
      <c r="C199" s="101">
        <v>500</v>
      </c>
      <c r="D199" s="103">
        <v>45098</v>
      </c>
      <c r="E199" s="50"/>
    </row>
    <row r="200" spans="1:5" ht="19.5" customHeight="1" x14ac:dyDescent="0.25">
      <c r="A200" s="61" t="s">
        <v>460</v>
      </c>
      <c r="B200" s="125" t="s">
        <v>461</v>
      </c>
      <c r="C200" s="101">
        <v>500</v>
      </c>
      <c r="D200" s="103">
        <v>45098</v>
      </c>
      <c r="E200" s="50"/>
    </row>
    <row r="201" spans="1:5" ht="19.5" customHeight="1" x14ac:dyDescent="0.25">
      <c r="A201" s="61" t="s">
        <v>238</v>
      </c>
      <c r="B201" s="125" t="s">
        <v>462</v>
      </c>
      <c r="C201" s="101">
        <v>496</v>
      </c>
      <c r="D201" s="103">
        <v>45091</v>
      </c>
      <c r="E201" s="50"/>
    </row>
    <row r="202" spans="1:5" ht="19.5" customHeight="1" x14ac:dyDescent="0.25">
      <c r="A202" s="61" t="s">
        <v>164</v>
      </c>
      <c r="B202" s="125" t="s">
        <v>265</v>
      </c>
      <c r="C202" s="101">
        <v>495</v>
      </c>
      <c r="D202" s="103">
        <v>45098</v>
      </c>
      <c r="E202" s="50"/>
    </row>
    <row r="203" spans="1:5" ht="19.5" customHeight="1" x14ac:dyDescent="0.25">
      <c r="A203" s="61" t="s">
        <v>463</v>
      </c>
      <c r="B203" s="125" t="s">
        <v>464</v>
      </c>
      <c r="C203" s="101">
        <v>480</v>
      </c>
      <c r="D203" s="103">
        <v>45078</v>
      </c>
      <c r="E203" s="50"/>
    </row>
    <row r="204" spans="1:5" ht="19.5" customHeight="1" x14ac:dyDescent="0.25">
      <c r="A204" s="61" t="s">
        <v>463</v>
      </c>
      <c r="B204" s="125" t="s">
        <v>465</v>
      </c>
      <c r="C204" s="101">
        <v>480</v>
      </c>
      <c r="D204" s="103">
        <v>45098</v>
      </c>
      <c r="E204" s="50"/>
    </row>
    <row r="205" spans="1:5" ht="19.5" customHeight="1" x14ac:dyDescent="0.25">
      <c r="A205" s="61" t="s">
        <v>466</v>
      </c>
      <c r="B205" s="125" t="s">
        <v>87</v>
      </c>
      <c r="C205" s="101">
        <v>480</v>
      </c>
      <c r="D205" s="103">
        <v>45105</v>
      </c>
      <c r="E205" s="50"/>
    </row>
    <row r="206" spans="1:5" ht="19.5" customHeight="1" x14ac:dyDescent="0.25">
      <c r="A206" s="61" t="s">
        <v>93</v>
      </c>
      <c r="B206" s="125" t="s">
        <v>94</v>
      </c>
      <c r="C206" s="101">
        <v>476.8</v>
      </c>
      <c r="D206" s="103">
        <v>45091</v>
      </c>
      <c r="E206" s="50"/>
    </row>
    <row r="207" spans="1:5" ht="19.5" customHeight="1" x14ac:dyDescent="0.25">
      <c r="A207" s="61" t="s">
        <v>390</v>
      </c>
      <c r="B207" s="125" t="s">
        <v>104</v>
      </c>
      <c r="C207" s="101">
        <v>473.25</v>
      </c>
      <c r="D207" s="103">
        <v>45091</v>
      </c>
      <c r="E207" s="50"/>
    </row>
    <row r="208" spans="1:5" ht="19.5" customHeight="1" x14ac:dyDescent="0.25">
      <c r="A208" s="61" t="s">
        <v>245</v>
      </c>
      <c r="B208" s="125" t="s">
        <v>171</v>
      </c>
      <c r="C208" s="101">
        <v>472</v>
      </c>
      <c r="D208" s="103">
        <v>45083</v>
      </c>
      <c r="E208" s="50"/>
    </row>
    <row r="209" spans="1:4" ht="19.5" customHeight="1" x14ac:dyDescent="0.25">
      <c r="A209" s="61" t="s">
        <v>467</v>
      </c>
      <c r="B209" s="125" t="s">
        <v>468</v>
      </c>
      <c r="C209" s="101">
        <v>465</v>
      </c>
      <c r="D209" s="103">
        <v>45078</v>
      </c>
    </row>
    <row r="210" spans="1:4" ht="19.5" customHeight="1" x14ac:dyDescent="0.25">
      <c r="A210" s="61" t="s">
        <v>469</v>
      </c>
      <c r="B210" s="125" t="s">
        <v>119</v>
      </c>
      <c r="C210" s="101">
        <v>455.25</v>
      </c>
      <c r="D210" s="103">
        <v>45091</v>
      </c>
    </row>
    <row r="211" spans="1:4" ht="19.5" customHeight="1" x14ac:dyDescent="0.25">
      <c r="A211" s="61" t="s">
        <v>470</v>
      </c>
      <c r="B211" s="125" t="s">
        <v>471</v>
      </c>
      <c r="C211" s="101">
        <v>454</v>
      </c>
      <c r="D211" s="103">
        <v>45097</v>
      </c>
    </row>
    <row r="212" spans="1:4" ht="19.5" customHeight="1" x14ac:dyDescent="0.25">
      <c r="A212" s="61" t="s">
        <v>215</v>
      </c>
      <c r="B212" s="125" t="s">
        <v>95</v>
      </c>
      <c r="C212" s="101">
        <v>450.5</v>
      </c>
      <c r="D212" s="103">
        <v>45091</v>
      </c>
    </row>
    <row r="213" spans="1:4" ht="19.5" customHeight="1" x14ac:dyDescent="0.25">
      <c r="A213" s="61" t="s">
        <v>96</v>
      </c>
      <c r="B213" s="125" t="s">
        <v>97</v>
      </c>
      <c r="C213" s="101">
        <v>430.62</v>
      </c>
      <c r="D213" s="103">
        <v>45091</v>
      </c>
    </row>
    <row r="214" spans="1:4" ht="19.5" customHeight="1" x14ac:dyDescent="0.25">
      <c r="A214" s="61" t="s">
        <v>472</v>
      </c>
      <c r="B214" s="125" t="s">
        <v>473</v>
      </c>
      <c r="C214" s="101">
        <v>423.4</v>
      </c>
      <c r="D214" s="103">
        <v>45092</v>
      </c>
    </row>
    <row r="215" spans="1:4" ht="19.5" customHeight="1" x14ac:dyDescent="0.25">
      <c r="A215" s="61" t="s">
        <v>474</v>
      </c>
      <c r="B215" s="125" t="s">
        <v>475</v>
      </c>
      <c r="C215" s="101">
        <v>420</v>
      </c>
      <c r="D215" s="103">
        <v>45103</v>
      </c>
    </row>
    <row r="216" spans="1:4" ht="19.5" customHeight="1" x14ac:dyDescent="0.25">
      <c r="A216" s="61" t="s">
        <v>452</v>
      </c>
      <c r="B216" s="125" t="s">
        <v>134</v>
      </c>
      <c r="C216" s="101">
        <v>404.97</v>
      </c>
      <c r="D216" s="103">
        <v>45091</v>
      </c>
    </row>
    <row r="217" spans="1:4" ht="19.5" customHeight="1" x14ac:dyDescent="0.25">
      <c r="A217" s="61" t="s">
        <v>269</v>
      </c>
      <c r="B217" s="125" t="s">
        <v>476</v>
      </c>
      <c r="C217" s="101">
        <v>400</v>
      </c>
      <c r="D217" s="103">
        <v>45078</v>
      </c>
    </row>
    <row r="218" spans="1:4" ht="19.5" customHeight="1" x14ac:dyDescent="0.25">
      <c r="A218" s="61" t="s">
        <v>271</v>
      </c>
      <c r="B218" s="125" t="s">
        <v>102</v>
      </c>
      <c r="C218" s="101">
        <v>390.49</v>
      </c>
      <c r="D218" s="103">
        <v>45083</v>
      </c>
    </row>
    <row r="219" spans="1:4" ht="19.5" customHeight="1" x14ac:dyDescent="0.25">
      <c r="A219" s="61" t="s">
        <v>477</v>
      </c>
      <c r="B219" s="125" t="s">
        <v>167</v>
      </c>
      <c r="C219" s="101">
        <v>390</v>
      </c>
      <c r="D219" s="103">
        <v>45078</v>
      </c>
    </row>
    <row r="220" spans="1:4" ht="19.5" customHeight="1" x14ac:dyDescent="0.25">
      <c r="A220" s="61" t="s">
        <v>280</v>
      </c>
      <c r="B220" s="125" t="s">
        <v>426</v>
      </c>
      <c r="C220" s="101">
        <v>388.5</v>
      </c>
      <c r="D220" s="103">
        <v>45091</v>
      </c>
    </row>
    <row r="221" spans="1:4" ht="19.5" customHeight="1" x14ac:dyDescent="0.25">
      <c r="A221" s="61" t="s">
        <v>118</v>
      </c>
      <c r="B221" s="125" t="s">
        <v>97</v>
      </c>
      <c r="C221" s="101">
        <v>388.12</v>
      </c>
      <c r="D221" s="103">
        <v>45097</v>
      </c>
    </row>
    <row r="222" spans="1:4" ht="19.5" customHeight="1" x14ac:dyDescent="0.25">
      <c r="A222" s="61" t="s">
        <v>160</v>
      </c>
      <c r="B222" s="125" t="s">
        <v>478</v>
      </c>
      <c r="C222" s="101">
        <v>378</v>
      </c>
      <c r="D222" s="103">
        <v>45091</v>
      </c>
    </row>
    <row r="223" spans="1:4" ht="19.5" customHeight="1" x14ac:dyDescent="0.25">
      <c r="A223" s="61" t="s">
        <v>258</v>
      </c>
      <c r="B223" s="125" t="s">
        <v>295</v>
      </c>
      <c r="C223" s="101">
        <v>375</v>
      </c>
      <c r="D223" s="103">
        <v>45091</v>
      </c>
    </row>
    <row r="224" spans="1:4" ht="19.5" customHeight="1" x14ac:dyDescent="0.25">
      <c r="A224" s="61" t="s">
        <v>194</v>
      </c>
      <c r="B224" s="125" t="s">
        <v>97</v>
      </c>
      <c r="C224" s="101">
        <v>366.85</v>
      </c>
      <c r="D224" s="103">
        <v>45103</v>
      </c>
    </row>
    <row r="225" spans="1:4" ht="19.5" customHeight="1" x14ac:dyDescent="0.25">
      <c r="A225" s="61" t="s">
        <v>83</v>
      </c>
      <c r="B225" s="125" t="s">
        <v>81</v>
      </c>
      <c r="C225" s="101">
        <v>357.42</v>
      </c>
      <c r="D225" s="103">
        <v>45103</v>
      </c>
    </row>
    <row r="226" spans="1:4" ht="19.5" customHeight="1" x14ac:dyDescent="0.25">
      <c r="A226" s="61" t="s">
        <v>412</v>
      </c>
      <c r="B226" s="125" t="s">
        <v>127</v>
      </c>
      <c r="C226" s="101">
        <v>350</v>
      </c>
      <c r="D226" s="103">
        <v>45083</v>
      </c>
    </row>
    <row r="227" spans="1:4" ht="19.5" customHeight="1" x14ac:dyDescent="0.25">
      <c r="A227" s="61" t="s">
        <v>479</v>
      </c>
      <c r="B227" s="125" t="s">
        <v>480</v>
      </c>
      <c r="C227" s="101">
        <v>343</v>
      </c>
      <c r="D227" s="103">
        <v>45103</v>
      </c>
    </row>
    <row r="228" spans="1:4" ht="19.5" customHeight="1" x14ac:dyDescent="0.25">
      <c r="A228" s="61" t="s">
        <v>218</v>
      </c>
      <c r="B228" s="125" t="s">
        <v>86</v>
      </c>
      <c r="C228" s="101">
        <v>342.5</v>
      </c>
      <c r="D228" s="103">
        <v>45098</v>
      </c>
    </row>
    <row r="229" spans="1:4" ht="19.5" customHeight="1" x14ac:dyDescent="0.25">
      <c r="A229" s="61" t="s">
        <v>481</v>
      </c>
      <c r="B229" s="125" t="s">
        <v>482</v>
      </c>
      <c r="C229" s="101">
        <v>341.91</v>
      </c>
      <c r="D229" s="103">
        <v>45098</v>
      </c>
    </row>
    <row r="230" spans="1:4" ht="19.5" customHeight="1" x14ac:dyDescent="0.25">
      <c r="A230" s="61" t="s">
        <v>212</v>
      </c>
      <c r="B230" s="125" t="s">
        <v>483</v>
      </c>
      <c r="C230" s="101">
        <v>335</v>
      </c>
      <c r="D230" s="103">
        <v>45098</v>
      </c>
    </row>
    <row r="231" spans="1:4" ht="19.5" customHeight="1" x14ac:dyDescent="0.25">
      <c r="A231" s="61" t="s">
        <v>254</v>
      </c>
      <c r="B231" s="125" t="s">
        <v>86</v>
      </c>
      <c r="C231" s="101">
        <v>331.17</v>
      </c>
      <c r="D231" s="103">
        <v>45091</v>
      </c>
    </row>
    <row r="232" spans="1:4" ht="19.5" customHeight="1" x14ac:dyDescent="0.25">
      <c r="A232" s="61" t="s">
        <v>484</v>
      </c>
      <c r="B232" s="125" t="s">
        <v>190</v>
      </c>
      <c r="C232" s="101">
        <v>320</v>
      </c>
      <c r="D232" s="103">
        <v>45083</v>
      </c>
    </row>
    <row r="233" spans="1:4" ht="19.5" customHeight="1" x14ac:dyDescent="0.25">
      <c r="A233" s="61" t="s">
        <v>485</v>
      </c>
      <c r="B233" s="125" t="s">
        <v>190</v>
      </c>
      <c r="C233" s="101">
        <v>320</v>
      </c>
      <c r="D233" s="103">
        <v>45083</v>
      </c>
    </row>
    <row r="234" spans="1:4" ht="19.5" customHeight="1" x14ac:dyDescent="0.25">
      <c r="A234" s="61" t="s">
        <v>342</v>
      </c>
      <c r="B234" s="125" t="s">
        <v>343</v>
      </c>
      <c r="C234" s="101">
        <v>320</v>
      </c>
      <c r="D234" s="103">
        <v>45083</v>
      </c>
    </row>
    <row r="235" spans="1:4" ht="19.5" customHeight="1" x14ac:dyDescent="0.25">
      <c r="A235" s="61" t="s">
        <v>469</v>
      </c>
      <c r="B235" s="125" t="s">
        <v>119</v>
      </c>
      <c r="C235" s="101">
        <v>315.05</v>
      </c>
      <c r="D235" s="103">
        <v>45078</v>
      </c>
    </row>
    <row r="236" spans="1:4" ht="19.5" customHeight="1" x14ac:dyDescent="0.25">
      <c r="A236" s="61" t="s">
        <v>144</v>
      </c>
      <c r="B236" s="125" t="s">
        <v>98</v>
      </c>
      <c r="C236" s="101">
        <v>313.56</v>
      </c>
      <c r="D236" s="103">
        <v>45091</v>
      </c>
    </row>
    <row r="237" spans="1:4" ht="19.5" customHeight="1" x14ac:dyDescent="0.25">
      <c r="A237" s="61" t="s">
        <v>486</v>
      </c>
      <c r="B237" s="125" t="s">
        <v>86</v>
      </c>
      <c r="C237" s="101">
        <v>312.5</v>
      </c>
      <c r="D237" s="103">
        <v>45083</v>
      </c>
    </row>
    <row r="238" spans="1:4" ht="19.5" customHeight="1" x14ac:dyDescent="0.25">
      <c r="A238" s="61" t="s">
        <v>121</v>
      </c>
      <c r="B238" s="125" t="s">
        <v>487</v>
      </c>
      <c r="C238" s="101">
        <v>308</v>
      </c>
      <c r="D238" s="103">
        <v>45106</v>
      </c>
    </row>
    <row r="239" spans="1:4" ht="19.5" customHeight="1" x14ac:dyDescent="0.25">
      <c r="A239" s="61" t="s">
        <v>488</v>
      </c>
      <c r="B239" s="125" t="s">
        <v>489</v>
      </c>
      <c r="C239" s="101">
        <v>300</v>
      </c>
      <c r="D239" s="103">
        <v>45098</v>
      </c>
    </row>
    <row r="240" spans="1:4" ht="19.5" customHeight="1" x14ac:dyDescent="0.25">
      <c r="A240" s="61" t="s">
        <v>490</v>
      </c>
      <c r="B240" s="125" t="s">
        <v>134</v>
      </c>
      <c r="C240" s="101">
        <v>297</v>
      </c>
      <c r="D240" s="103">
        <v>45091</v>
      </c>
    </row>
    <row r="241" spans="1:4" ht="19.5" customHeight="1" x14ac:dyDescent="0.25">
      <c r="A241" s="61" t="s">
        <v>491</v>
      </c>
      <c r="B241" s="125" t="s">
        <v>492</v>
      </c>
      <c r="C241" s="101">
        <v>293.62</v>
      </c>
      <c r="D241" s="103">
        <v>45105</v>
      </c>
    </row>
    <row r="242" spans="1:4" ht="19.5" customHeight="1" x14ac:dyDescent="0.25">
      <c r="A242" s="61" t="s">
        <v>176</v>
      </c>
      <c r="B242" s="125" t="s">
        <v>107</v>
      </c>
      <c r="C242" s="101">
        <v>290.54000000000002</v>
      </c>
      <c r="D242" s="103">
        <v>45097</v>
      </c>
    </row>
    <row r="243" spans="1:4" ht="19.5" customHeight="1" x14ac:dyDescent="0.25">
      <c r="A243" s="61" t="s">
        <v>243</v>
      </c>
      <c r="B243" s="125" t="s">
        <v>101</v>
      </c>
      <c r="C243" s="101">
        <v>286.74</v>
      </c>
      <c r="D243" s="103">
        <v>45106</v>
      </c>
    </row>
    <row r="244" spans="1:4" ht="19.5" customHeight="1" x14ac:dyDescent="0.25">
      <c r="A244" s="61" t="s">
        <v>89</v>
      </c>
      <c r="B244" s="125" t="s">
        <v>86</v>
      </c>
      <c r="C244" s="101">
        <v>285.58999999999997</v>
      </c>
      <c r="D244" s="103">
        <v>45091</v>
      </c>
    </row>
    <row r="245" spans="1:4" ht="19.5" customHeight="1" x14ac:dyDescent="0.25">
      <c r="A245" s="61" t="s">
        <v>493</v>
      </c>
      <c r="B245" s="125" t="s">
        <v>494</v>
      </c>
      <c r="C245" s="101">
        <v>281.92</v>
      </c>
      <c r="D245" s="103">
        <v>45084</v>
      </c>
    </row>
    <row r="246" spans="1:4" ht="19.5" customHeight="1" x14ac:dyDescent="0.25">
      <c r="A246" s="61" t="s">
        <v>130</v>
      </c>
      <c r="B246" s="125" t="s">
        <v>102</v>
      </c>
      <c r="C246" s="101">
        <v>275.57</v>
      </c>
      <c r="D246" s="103">
        <v>45084</v>
      </c>
    </row>
    <row r="247" spans="1:4" ht="19.5" customHeight="1" x14ac:dyDescent="0.25">
      <c r="A247" s="61" t="s">
        <v>495</v>
      </c>
      <c r="B247" s="125" t="s">
        <v>171</v>
      </c>
      <c r="C247" s="101">
        <v>273.01</v>
      </c>
      <c r="D247" s="103">
        <v>45091</v>
      </c>
    </row>
    <row r="248" spans="1:4" ht="19.5" customHeight="1" x14ac:dyDescent="0.25">
      <c r="A248" s="61" t="s">
        <v>206</v>
      </c>
      <c r="B248" s="125" t="s">
        <v>266</v>
      </c>
      <c r="C248" s="101">
        <v>258.5</v>
      </c>
      <c r="D248" s="103">
        <v>45083</v>
      </c>
    </row>
    <row r="249" spans="1:4" ht="19.5" customHeight="1" x14ac:dyDescent="0.25">
      <c r="A249" s="61" t="s">
        <v>191</v>
      </c>
      <c r="B249" s="125" t="s">
        <v>95</v>
      </c>
      <c r="C249" s="101">
        <v>253.93</v>
      </c>
      <c r="D249" s="103">
        <v>45083</v>
      </c>
    </row>
    <row r="250" spans="1:4" ht="19.5" customHeight="1" x14ac:dyDescent="0.25">
      <c r="A250" s="61" t="s">
        <v>496</v>
      </c>
      <c r="B250" s="125" t="s">
        <v>497</v>
      </c>
      <c r="C250" s="101">
        <v>251.94</v>
      </c>
      <c r="D250" s="103">
        <v>45103</v>
      </c>
    </row>
    <row r="251" spans="1:4" ht="19.5" customHeight="1" x14ac:dyDescent="0.25">
      <c r="A251" s="61" t="s">
        <v>121</v>
      </c>
      <c r="B251" s="125" t="s">
        <v>134</v>
      </c>
      <c r="C251" s="101">
        <v>250</v>
      </c>
      <c r="D251" s="103">
        <v>45078</v>
      </c>
    </row>
    <row r="252" spans="1:4" ht="19.5" customHeight="1" x14ac:dyDescent="0.25">
      <c r="A252" s="61" t="s">
        <v>121</v>
      </c>
      <c r="B252" s="125" t="s">
        <v>498</v>
      </c>
      <c r="C252" s="101">
        <v>250</v>
      </c>
      <c r="D252" s="103">
        <v>45083</v>
      </c>
    </row>
    <row r="253" spans="1:4" ht="19.5" customHeight="1" x14ac:dyDescent="0.25">
      <c r="A253" s="61" t="s">
        <v>499</v>
      </c>
      <c r="B253" s="125" t="s">
        <v>500</v>
      </c>
      <c r="C253" s="101">
        <v>250</v>
      </c>
      <c r="D253" s="103">
        <v>45098</v>
      </c>
    </row>
    <row r="254" spans="1:4" ht="19.5" customHeight="1" x14ac:dyDescent="0.25">
      <c r="A254" s="61" t="s">
        <v>222</v>
      </c>
      <c r="B254" s="125" t="s">
        <v>98</v>
      </c>
      <c r="C254" s="101">
        <v>245.04</v>
      </c>
      <c r="D254" s="103">
        <v>45083</v>
      </c>
    </row>
    <row r="255" spans="1:4" ht="19.5" customHeight="1" x14ac:dyDescent="0.25">
      <c r="A255" s="61" t="s">
        <v>501</v>
      </c>
      <c r="B255" s="125" t="s">
        <v>95</v>
      </c>
      <c r="C255" s="101">
        <v>240</v>
      </c>
      <c r="D255" s="103">
        <v>45091</v>
      </c>
    </row>
    <row r="256" spans="1:4" ht="19.5" customHeight="1" x14ac:dyDescent="0.25">
      <c r="A256" s="61" t="s">
        <v>502</v>
      </c>
      <c r="B256" s="125" t="s">
        <v>95</v>
      </c>
      <c r="C256" s="101">
        <v>226.55</v>
      </c>
      <c r="D256" s="103">
        <v>45103</v>
      </c>
    </row>
    <row r="257" spans="1:4" ht="19.5" customHeight="1" x14ac:dyDescent="0.25">
      <c r="A257" s="61" t="s">
        <v>174</v>
      </c>
      <c r="B257" s="125" t="s">
        <v>219</v>
      </c>
      <c r="C257" s="101">
        <v>225.77</v>
      </c>
      <c r="D257" s="103">
        <v>45105</v>
      </c>
    </row>
    <row r="258" spans="1:4" ht="19.5" customHeight="1" x14ac:dyDescent="0.25">
      <c r="A258" s="61" t="s">
        <v>120</v>
      </c>
      <c r="B258" s="125" t="s">
        <v>169</v>
      </c>
      <c r="C258" s="101">
        <v>225.68</v>
      </c>
      <c r="D258" s="103">
        <v>45097</v>
      </c>
    </row>
    <row r="259" spans="1:4" ht="19.5" customHeight="1" x14ac:dyDescent="0.25">
      <c r="A259" s="61" t="s">
        <v>145</v>
      </c>
      <c r="B259" s="125" t="s">
        <v>86</v>
      </c>
      <c r="C259" s="101">
        <v>225.32</v>
      </c>
      <c r="D259" s="103">
        <v>45098</v>
      </c>
    </row>
    <row r="260" spans="1:4" ht="19.5" customHeight="1" x14ac:dyDescent="0.25">
      <c r="A260" s="61" t="s">
        <v>258</v>
      </c>
      <c r="B260" s="125" t="s">
        <v>295</v>
      </c>
      <c r="C260" s="101">
        <v>225</v>
      </c>
      <c r="D260" s="103">
        <v>45084</v>
      </c>
    </row>
    <row r="261" spans="1:4" ht="19.5" customHeight="1" x14ac:dyDescent="0.25">
      <c r="A261" s="61" t="s">
        <v>145</v>
      </c>
      <c r="B261" s="125" t="s">
        <v>86</v>
      </c>
      <c r="C261" s="101">
        <v>225</v>
      </c>
      <c r="D261" s="103">
        <v>45105</v>
      </c>
    </row>
    <row r="262" spans="1:4" ht="19.5" customHeight="1" x14ac:dyDescent="0.25">
      <c r="A262" s="61" t="s">
        <v>503</v>
      </c>
      <c r="B262" s="125" t="s">
        <v>504</v>
      </c>
      <c r="C262" s="101">
        <v>224.8</v>
      </c>
      <c r="D262" s="103">
        <v>45084</v>
      </c>
    </row>
    <row r="263" spans="1:4" ht="19.5" customHeight="1" x14ac:dyDescent="0.25">
      <c r="A263" s="61" t="s">
        <v>217</v>
      </c>
      <c r="B263" s="125" t="s">
        <v>134</v>
      </c>
      <c r="C263" s="101">
        <v>220.34</v>
      </c>
      <c r="D263" s="103">
        <v>45091</v>
      </c>
    </row>
    <row r="264" spans="1:4" ht="19.5" customHeight="1" x14ac:dyDescent="0.25">
      <c r="A264" s="61" t="s">
        <v>452</v>
      </c>
      <c r="B264" s="125" t="s">
        <v>453</v>
      </c>
      <c r="C264" s="101">
        <v>217.92</v>
      </c>
      <c r="D264" s="103">
        <v>45091</v>
      </c>
    </row>
    <row r="265" spans="1:4" ht="19.5" customHeight="1" x14ac:dyDescent="0.25">
      <c r="A265" s="61" t="s">
        <v>125</v>
      </c>
      <c r="B265" s="125" t="s">
        <v>505</v>
      </c>
      <c r="C265" s="101">
        <v>213.21</v>
      </c>
      <c r="D265" s="103">
        <v>45078</v>
      </c>
    </row>
    <row r="266" spans="1:4" ht="19.5" customHeight="1" x14ac:dyDescent="0.25">
      <c r="A266" s="61" t="s">
        <v>173</v>
      </c>
      <c r="B266" s="125" t="s">
        <v>94</v>
      </c>
      <c r="C266" s="101">
        <v>210.11</v>
      </c>
      <c r="D266" s="103">
        <v>45091</v>
      </c>
    </row>
    <row r="267" spans="1:4" ht="19.5" customHeight="1" x14ac:dyDescent="0.25">
      <c r="A267" s="61" t="s">
        <v>175</v>
      </c>
      <c r="B267" s="125" t="s">
        <v>95</v>
      </c>
      <c r="C267" s="101">
        <v>210</v>
      </c>
      <c r="D267" s="103">
        <v>45083</v>
      </c>
    </row>
    <row r="268" spans="1:4" ht="19.5" customHeight="1" x14ac:dyDescent="0.25">
      <c r="A268" s="61" t="s">
        <v>175</v>
      </c>
      <c r="B268" s="125" t="s">
        <v>95</v>
      </c>
      <c r="C268" s="101">
        <v>210</v>
      </c>
      <c r="D268" s="103">
        <v>45098</v>
      </c>
    </row>
    <row r="269" spans="1:4" ht="19.5" customHeight="1" x14ac:dyDescent="0.25">
      <c r="A269" s="61" t="s">
        <v>260</v>
      </c>
      <c r="B269" s="125" t="s">
        <v>98</v>
      </c>
      <c r="C269" s="101">
        <v>208.16</v>
      </c>
      <c r="D269" s="103">
        <v>45098</v>
      </c>
    </row>
    <row r="270" spans="1:4" ht="19.5" customHeight="1" x14ac:dyDescent="0.25">
      <c r="A270" s="61" t="s">
        <v>174</v>
      </c>
      <c r="B270" s="125" t="s">
        <v>506</v>
      </c>
      <c r="C270" s="101">
        <v>207.9</v>
      </c>
      <c r="D270" s="103">
        <v>45098</v>
      </c>
    </row>
    <row r="271" spans="1:4" ht="19.5" customHeight="1" x14ac:dyDescent="0.25">
      <c r="A271" s="61" t="s">
        <v>507</v>
      </c>
      <c r="B271" s="125" t="s">
        <v>508</v>
      </c>
      <c r="C271" s="101">
        <v>205.77</v>
      </c>
      <c r="D271" s="103">
        <v>45097</v>
      </c>
    </row>
    <row r="272" spans="1:4" ht="19.5" customHeight="1" x14ac:dyDescent="0.25">
      <c r="A272" s="61" t="s">
        <v>509</v>
      </c>
      <c r="B272" s="125" t="s">
        <v>510</v>
      </c>
      <c r="C272" s="101">
        <v>200</v>
      </c>
      <c r="D272" s="103">
        <v>45082</v>
      </c>
    </row>
    <row r="273" spans="1:4" ht="19.5" customHeight="1" x14ac:dyDescent="0.25">
      <c r="A273" s="61" t="s">
        <v>511</v>
      </c>
      <c r="B273" s="125" t="s">
        <v>510</v>
      </c>
      <c r="C273" s="101">
        <v>200</v>
      </c>
      <c r="D273" s="103">
        <v>45082</v>
      </c>
    </row>
    <row r="274" spans="1:4" ht="19.5" customHeight="1" x14ac:dyDescent="0.25">
      <c r="A274" s="61" t="s">
        <v>512</v>
      </c>
      <c r="B274" s="125" t="s">
        <v>510</v>
      </c>
      <c r="C274" s="101">
        <v>200</v>
      </c>
      <c r="D274" s="103">
        <v>45082</v>
      </c>
    </row>
    <row r="275" spans="1:4" ht="19.5" customHeight="1" x14ac:dyDescent="0.25">
      <c r="A275" s="61" t="s">
        <v>513</v>
      </c>
      <c r="B275" s="125" t="s">
        <v>510</v>
      </c>
      <c r="C275" s="101">
        <v>200</v>
      </c>
      <c r="D275" s="103">
        <v>45082</v>
      </c>
    </row>
    <row r="276" spans="1:4" ht="19.5" customHeight="1" x14ac:dyDescent="0.25">
      <c r="A276" s="61" t="s">
        <v>514</v>
      </c>
      <c r="B276" s="125" t="s">
        <v>510</v>
      </c>
      <c r="C276" s="101">
        <v>200</v>
      </c>
      <c r="D276" s="103">
        <v>45082</v>
      </c>
    </row>
    <row r="277" spans="1:4" ht="19.5" customHeight="1" x14ac:dyDescent="0.25">
      <c r="A277" s="61" t="s">
        <v>515</v>
      </c>
      <c r="B277" s="125" t="s">
        <v>510</v>
      </c>
      <c r="C277" s="101">
        <v>200</v>
      </c>
      <c r="D277" s="103">
        <v>45082</v>
      </c>
    </row>
    <row r="278" spans="1:4" ht="19.5" customHeight="1" x14ac:dyDescent="0.25">
      <c r="A278" s="61" t="s">
        <v>516</v>
      </c>
      <c r="B278" s="125" t="s">
        <v>510</v>
      </c>
      <c r="C278" s="101">
        <v>200</v>
      </c>
      <c r="D278" s="103">
        <v>45082</v>
      </c>
    </row>
    <row r="279" spans="1:4" ht="19.5" customHeight="1" x14ac:dyDescent="0.25">
      <c r="A279" s="61" t="s">
        <v>517</v>
      </c>
      <c r="B279" s="125" t="s">
        <v>510</v>
      </c>
      <c r="C279" s="101">
        <v>200</v>
      </c>
      <c r="D279" s="103">
        <v>45082</v>
      </c>
    </row>
    <row r="280" spans="1:4" ht="19.5" customHeight="1" x14ac:dyDescent="0.25">
      <c r="A280" s="61" t="s">
        <v>518</v>
      </c>
      <c r="B280" s="125" t="s">
        <v>510</v>
      </c>
      <c r="C280" s="101">
        <v>200</v>
      </c>
      <c r="D280" s="103">
        <v>45082</v>
      </c>
    </row>
    <row r="281" spans="1:4" ht="19.5" customHeight="1" x14ac:dyDescent="0.25">
      <c r="A281" s="61" t="s">
        <v>519</v>
      </c>
      <c r="B281" s="125" t="s">
        <v>510</v>
      </c>
      <c r="C281" s="101">
        <v>200</v>
      </c>
      <c r="D281" s="103">
        <v>45082</v>
      </c>
    </row>
    <row r="282" spans="1:4" ht="19.5" customHeight="1" x14ac:dyDescent="0.25">
      <c r="A282" s="61" t="s">
        <v>520</v>
      </c>
      <c r="B282" s="125" t="s">
        <v>510</v>
      </c>
      <c r="C282" s="101">
        <v>200</v>
      </c>
      <c r="D282" s="103">
        <v>45082</v>
      </c>
    </row>
    <row r="283" spans="1:4" ht="19.5" customHeight="1" x14ac:dyDescent="0.25">
      <c r="A283" s="61" t="s">
        <v>521</v>
      </c>
      <c r="B283" s="125" t="s">
        <v>510</v>
      </c>
      <c r="C283" s="101">
        <v>200</v>
      </c>
      <c r="D283" s="103">
        <v>45082</v>
      </c>
    </row>
    <row r="284" spans="1:4" ht="19.5" customHeight="1" x14ac:dyDescent="0.25">
      <c r="A284" s="61" t="s">
        <v>522</v>
      </c>
      <c r="B284" s="125" t="s">
        <v>510</v>
      </c>
      <c r="C284" s="101">
        <v>200</v>
      </c>
      <c r="D284" s="103">
        <v>45082</v>
      </c>
    </row>
    <row r="285" spans="1:4" ht="19.5" customHeight="1" x14ac:dyDescent="0.25">
      <c r="A285" s="61" t="s">
        <v>276</v>
      </c>
      <c r="B285" s="125" t="s">
        <v>127</v>
      </c>
      <c r="C285" s="101">
        <v>200</v>
      </c>
      <c r="D285" s="103">
        <v>45083</v>
      </c>
    </row>
    <row r="286" spans="1:4" ht="19.5" customHeight="1" x14ac:dyDescent="0.25">
      <c r="A286" s="61" t="s">
        <v>523</v>
      </c>
      <c r="B286" s="125" t="s">
        <v>524</v>
      </c>
      <c r="C286" s="101">
        <v>200</v>
      </c>
      <c r="D286" s="103">
        <v>45091</v>
      </c>
    </row>
    <row r="287" spans="1:4" ht="19.5" customHeight="1" x14ac:dyDescent="0.25">
      <c r="A287" s="61" t="s">
        <v>220</v>
      </c>
      <c r="B287" s="125" t="s">
        <v>86</v>
      </c>
      <c r="C287" s="101">
        <v>196</v>
      </c>
      <c r="D287" s="103">
        <v>45091</v>
      </c>
    </row>
    <row r="288" spans="1:4" ht="19.5" customHeight="1" x14ac:dyDescent="0.25">
      <c r="A288" s="61" t="s">
        <v>220</v>
      </c>
      <c r="B288" s="125" t="s">
        <v>86</v>
      </c>
      <c r="C288" s="101">
        <v>196</v>
      </c>
      <c r="D288" s="103">
        <v>45098</v>
      </c>
    </row>
    <row r="289" spans="1:4" ht="19.5" customHeight="1" x14ac:dyDescent="0.25">
      <c r="A289" s="61" t="s">
        <v>220</v>
      </c>
      <c r="B289" s="125" t="s">
        <v>86</v>
      </c>
      <c r="C289" s="101">
        <v>196</v>
      </c>
      <c r="D289" s="103">
        <v>45106</v>
      </c>
    </row>
    <row r="290" spans="1:4" ht="19.5" customHeight="1" x14ac:dyDescent="0.25">
      <c r="A290" s="61" t="s">
        <v>525</v>
      </c>
      <c r="B290" s="125" t="s">
        <v>526</v>
      </c>
      <c r="C290" s="101">
        <v>193.63</v>
      </c>
      <c r="D290" s="103">
        <v>45097</v>
      </c>
    </row>
    <row r="291" spans="1:4" ht="19.5" customHeight="1" x14ac:dyDescent="0.25">
      <c r="A291" s="61" t="s">
        <v>137</v>
      </c>
      <c r="B291" s="125" t="s">
        <v>527</v>
      </c>
      <c r="C291" s="101">
        <v>193.45</v>
      </c>
      <c r="D291" s="103">
        <v>45097</v>
      </c>
    </row>
    <row r="292" spans="1:4" ht="19.5" customHeight="1" x14ac:dyDescent="0.25">
      <c r="A292" s="61" t="s">
        <v>193</v>
      </c>
      <c r="B292" s="125" t="s">
        <v>497</v>
      </c>
      <c r="C292" s="101">
        <v>192</v>
      </c>
      <c r="D292" s="103">
        <v>45097</v>
      </c>
    </row>
    <row r="293" spans="1:4" ht="19.5" customHeight="1" x14ac:dyDescent="0.25">
      <c r="A293" s="61" t="s">
        <v>270</v>
      </c>
      <c r="B293" s="125" t="s">
        <v>528</v>
      </c>
      <c r="C293" s="101">
        <v>188</v>
      </c>
      <c r="D293" s="103">
        <v>45103</v>
      </c>
    </row>
    <row r="294" spans="1:4" ht="19.5" customHeight="1" x14ac:dyDescent="0.25">
      <c r="A294" s="61" t="s">
        <v>529</v>
      </c>
      <c r="B294" s="125" t="s">
        <v>530</v>
      </c>
      <c r="C294" s="101">
        <v>183.63</v>
      </c>
      <c r="D294" s="103">
        <v>45092</v>
      </c>
    </row>
    <row r="295" spans="1:4" ht="19.5" customHeight="1" x14ac:dyDescent="0.25">
      <c r="A295" s="61" t="s">
        <v>531</v>
      </c>
      <c r="B295" s="125" t="s">
        <v>219</v>
      </c>
      <c r="C295" s="101">
        <v>182.52</v>
      </c>
      <c r="D295" s="103">
        <v>45105</v>
      </c>
    </row>
    <row r="296" spans="1:4" ht="19.5" customHeight="1" x14ac:dyDescent="0.25">
      <c r="A296" s="61" t="s">
        <v>532</v>
      </c>
      <c r="B296" s="125" t="s">
        <v>533</v>
      </c>
      <c r="C296" s="101">
        <v>176.06</v>
      </c>
      <c r="D296" s="103">
        <v>45083</v>
      </c>
    </row>
    <row r="297" spans="1:4" ht="19.5" customHeight="1" x14ac:dyDescent="0.25">
      <c r="A297" s="61" t="s">
        <v>128</v>
      </c>
      <c r="B297" s="125" t="s">
        <v>223</v>
      </c>
      <c r="C297" s="101">
        <v>175</v>
      </c>
      <c r="D297" s="103">
        <v>45091</v>
      </c>
    </row>
    <row r="298" spans="1:4" ht="19.5" customHeight="1" x14ac:dyDescent="0.25">
      <c r="A298" s="61" t="s">
        <v>200</v>
      </c>
      <c r="B298" s="125" t="s">
        <v>534</v>
      </c>
      <c r="C298" s="101">
        <v>173.02</v>
      </c>
      <c r="D298" s="103">
        <v>45097</v>
      </c>
    </row>
    <row r="299" spans="1:4" ht="19.5" customHeight="1" x14ac:dyDescent="0.25">
      <c r="A299" s="61" t="s">
        <v>105</v>
      </c>
      <c r="B299" s="125" t="s">
        <v>87</v>
      </c>
      <c r="C299" s="101">
        <v>171.65</v>
      </c>
      <c r="D299" s="103">
        <v>45105</v>
      </c>
    </row>
    <row r="300" spans="1:4" ht="19.5" customHeight="1" x14ac:dyDescent="0.25">
      <c r="A300" s="61" t="s">
        <v>449</v>
      </c>
      <c r="B300" s="125" t="s">
        <v>535</v>
      </c>
      <c r="C300" s="101">
        <v>168</v>
      </c>
      <c r="D300" s="103">
        <v>45105</v>
      </c>
    </row>
    <row r="301" spans="1:4" ht="19.5" customHeight="1" x14ac:dyDescent="0.25">
      <c r="A301" s="61" t="s">
        <v>117</v>
      </c>
      <c r="B301" s="125" t="s">
        <v>127</v>
      </c>
      <c r="C301" s="101">
        <v>165</v>
      </c>
      <c r="D301" s="103">
        <v>45078</v>
      </c>
    </row>
    <row r="302" spans="1:4" ht="19.5" customHeight="1" x14ac:dyDescent="0.25">
      <c r="A302" s="61" t="s">
        <v>536</v>
      </c>
      <c r="B302" s="125" t="s">
        <v>537</v>
      </c>
      <c r="C302" s="101">
        <v>165</v>
      </c>
      <c r="D302" s="103">
        <v>45098</v>
      </c>
    </row>
    <row r="303" spans="1:4" ht="19.5" customHeight="1" x14ac:dyDescent="0.25">
      <c r="A303" s="61" t="s">
        <v>182</v>
      </c>
      <c r="B303" s="125" t="s">
        <v>538</v>
      </c>
      <c r="C303" s="101">
        <v>154.58000000000001</v>
      </c>
      <c r="D303" s="103">
        <v>45092</v>
      </c>
    </row>
    <row r="304" spans="1:4" ht="19.5" customHeight="1" x14ac:dyDescent="0.25">
      <c r="A304" s="61" t="s">
        <v>539</v>
      </c>
      <c r="B304" s="125" t="s">
        <v>453</v>
      </c>
      <c r="C304" s="101">
        <v>152.41999999999999</v>
      </c>
      <c r="D304" s="103">
        <v>45091</v>
      </c>
    </row>
    <row r="305" spans="1:4" ht="19.5" customHeight="1" x14ac:dyDescent="0.25">
      <c r="A305" s="61" t="s">
        <v>84</v>
      </c>
      <c r="B305" s="125" t="s">
        <v>85</v>
      </c>
      <c r="C305" s="101">
        <v>151.24</v>
      </c>
      <c r="D305" s="103">
        <v>45089</v>
      </c>
    </row>
    <row r="306" spans="1:4" ht="19.5" customHeight="1" x14ac:dyDescent="0.25">
      <c r="A306" s="61" t="s">
        <v>540</v>
      </c>
      <c r="B306" s="125" t="s">
        <v>119</v>
      </c>
      <c r="C306" s="101">
        <v>150</v>
      </c>
      <c r="D306" s="103">
        <v>45083</v>
      </c>
    </row>
    <row r="307" spans="1:4" ht="19.5" customHeight="1" x14ac:dyDescent="0.25">
      <c r="A307" s="61" t="s">
        <v>541</v>
      </c>
      <c r="B307" s="125" t="s">
        <v>219</v>
      </c>
      <c r="C307" s="101">
        <v>150</v>
      </c>
      <c r="D307" s="103">
        <v>45091</v>
      </c>
    </row>
    <row r="308" spans="1:4" ht="19.5" customHeight="1" x14ac:dyDescent="0.25">
      <c r="A308" s="61" t="s">
        <v>523</v>
      </c>
      <c r="B308" s="125" t="s">
        <v>542</v>
      </c>
      <c r="C308" s="101">
        <v>150</v>
      </c>
      <c r="D308" s="103">
        <v>45091</v>
      </c>
    </row>
    <row r="309" spans="1:4" ht="19.5" customHeight="1" x14ac:dyDescent="0.25">
      <c r="A309" s="61" t="s">
        <v>529</v>
      </c>
      <c r="B309" s="125" t="s">
        <v>543</v>
      </c>
      <c r="C309" s="101">
        <v>148.69</v>
      </c>
      <c r="D309" s="103">
        <v>45097</v>
      </c>
    </row>
    <row r="310" spans="1:4" ht="19.5" customHeight="1" x14ac:dyDescent="0.25">
      <c r="A310" s="61" t="s">
        <v>207</v>
      </c>
      <c r="B310" s="125" t="s">
        <v>123</v>
      </c>
      <c r="C310" s="101">
        <v>143.84</v>
      </c>
      <c r="D310" s="103">
        <v>45092</v>
      </c>
    </row>
    <row r="311" spans="1:4" ht="19.5" customHeight="1" x14ac:dyDescent="0.25">
      <c r="A311" s="61" t="s">
        <v>280</v>
      </c>
      <c r="B311" s="125" t="s">
        <v>497</v>
      </c>
      <c r="C311" s="101">
        <v>142.5</v>
      </c>
      <c r="D311" s="103">
        <v>45083</v>
      </c>
    </row>
    <row r="312" spans="1:4" ht="19.5" customHeight="1" x14ac:dyDescent="0.25">
      <c r="A312" s="61" t="s">
        <v>544</v>
      </c>
      <c r="B312" s="125" t="s">
        <v>545</v>
      </c>
      <c r="C312" s="101">
        <v>140</v>
      </c>
      <c r="D312" s="103">
        <v>45082</v>
      </c>
    </row>
    <row r="313" spans="1:4" ht="19.5" customHeight="1" x14ac:dyDescent="0.25">
      <c r="A313" s="61" t="s">
        <v>197</v>
      </c>
      <c r="B313" s="125" t="s">
        <v>196</v>
      </c>
      <c r="C313" s="101">
        <v>139.06</v>
      </c>
      <c r="D313" s="103">
        <v>45082</v>
      </c>
    </row>
    <row r="314" spans="1:4" ht="19.5" customHeight="1" x14ac:dyDescent="0.25">
      <c r="A314" s="61" t="s">
        <v>546</v>
      </c>
      <c r="B314" s="125" t="s">
        <v>547</v>
      </c>
      <c r="C314" s="101">
        <v>132.97</v>
      </c>
      <c r="D314" s="103">
        <v>45092</v>
      </c>
    </row>
    <row r="315" spans="1:4" ht="19.5" customHeight="1" x14ac:dyDescent="0.25">
      <c r="A315" s="61" t="s">
        <v>365</v>
      </c>
      <c r="B315" s="125" t="s">
        <v>101</v>
      </c>
      <c r="C315" s="101">
        <v>132.30000000000001</v>
      </c>
      <c r="D315" s="103">
        <v>45103</v>
      </c>
    </row>
    <row r="316" spans="1:4" ht="19.5" customHeight="1" x14ac:dyDescent="0.25">
      <c r="A316" s="61" t="s">
        <v>548</v>
      </c>
      <c r="B316" s="125" t="s">
        <v>101</v>
      </c>
      <c r="C316" s="101">
        <v>131</v>
      </c>
      <c r="D316" s="103">
        <v>45083</v>
      </c>
    </row>
    <row r="317" spans="1:4" ht="19.5" customHeight="1" x14ac:dyDescent="0.25">
      <c r="A317" s="61" t="s">
        <v>271</v>
      </c>
      <c r="B317" s="125" t="s">
        <v>102</v>
      </c>
      <c r="C317" s="101">
        <v>130.57</v>
      </c>
      <c r="D317" s="103">
        <v>45097</v>
      </c>
    </row>
    <row r="318" spans="1:4" ht="19.5" customHeight="1" x14ac:dyDescent="0.25">
      <c r="A318" s="61" t="s">
        <v>549</v>
      </c>
      <c r="B318" s="125" t="s">
        <v>95</v>
      </c>
      <c r="C318" s="101">
        <v>125.12</v>
      </c>
      <c r="D318" s="103">
        <v>45084</v>
      </c>
    </row>
    <row r="319" spans="1:4" ht="19.5" customHeight="1" x14ac:dyDescent="0.25">
      <c r="A319" s="61" t="s">
        <v>550</v>
      </c>
      <c r="B319" s="125" t="s">
        <v>551</v>
      </c>
      <c r="C319" s="101">
        <v>125</v>
      </c>
      <c r="D319" s="103">
        <v>45091</v>
      </c>
    </row>
    <row r="320" spans="1:4" ht="19.5" customHeight="1" x14ac:dyDescent="0.25">
      <c r="A320" s="61" t="s">
        <v>552</v>
      </c>
      <c r="B320" s="125" t="s">
        <v>101</v>
      </c>
      <c r="C320" s="101">
        <v>122.96</v>
      </c>
      <c r="D320" s="103">
        <v>45078</v>
      </c>
    </row>
    <row r="321" spans="1:4" ht="19.5" customHeight="1" x14ac:dyDescent="0.25">
      <c r="A321" s="61" t="s">
        <v>553</v>
      </c>
      <c r="B321" s="125" t="s">
        <v>554</v>
      </c>
      <c r="C321" s="101">
        <v>120</v>
      </c>
      <c r="D321" s="103">
        <v>45103</v>
      </c>
    </row>
    <row r="322" spans="1:4" ht="19.5" customHeight="1" x14ac:dyDescent="0.25">
      <c r="A322" s="61" t="s">
        <v>555</v>
      </c>
      <c r="B322" s="125" t="s">
        <v>554</v>
      </c>
      <c r="C322" s="101">
        <v>120</v>
      </c>
      <c r="D322" s="103">
        <v>45103</v>
      </c>
    </row>
    <row r="323" spans="1:4" ht="19.5" customHeight="1" x14ac:dyDescent="0.25">
      <c r="A323" s="61" t="s">
        <v>511</v>
      </c>
      <c r="B323" s="125" t="s">
        <v>554</v>
      </c>
      <c r="C323" s="101">
        <v>120</v>
      </c>
      <c r="D323" s="103">
        <v>45103</v>
      </c>
    </row>
    <row r="324" spans="1:4" ht="19.5" customHeight="1" x14ac:dyDescent="0.25">
      <c r="A324" s="61" t="s">
        <v>556</v>
      </c>
      <c r="B324" s="125" t="s">
        <v>554</v>
      </c>
      <c r="C324" s="101">
        <v>120</v>
      </c>
      <c r="D324" s="103">
        <v>45103</v>
      </c>
    </row>
    <row r="325" spans="1:4" ht="19.5" customHeight="1" x14ac:dyDescent="0.25">
      <c r="A325" s="61" t="s">
        <v>512</v>
      </c>
      <c r="B325" s="125" t="s">
        <v>554</v>
      </c>
      <c r="C325" s="101">
        <v>120</v>
      </c>
      <c r="D325" s="103">
        <v>45103</v>
      </c>
    </row>
    <row r="326" spans="1:4" ht="19.5" customHeight="1" x14ac:dyDescent="0.25">
      <c r="A326" s="61" t="s">
        <v>557</v>
      </c>
      <c r="B326" s="125" t="s">
        <v>554</v>
      </c>
      <c r="C326" s="101">
        <v>120</v>
      </c>
      <c r="D326" s="103">
        <v>45103</v>
      </c>
    </row>
    <row r="327" spans="1:4" ht="19.5" customHeight="1" x14ac:dyDescent="0.25">
      <c r="A327" s="61" t="s">
        <v>558</v>
      </c>
      <c r="B327" s="125" t="s">
        <v>554</v>
      </c>
      <c r="C327" s="101">
        <v>120</v>
      </c>
      <c r="D327" s="103">
        <v>45103</v>
      </c>
    </row>
    <row r="328" spans="1:4" ht="19.5" customHeight="1" x14ac:dyDescent="0.25">
      <c r="A328" s="61" t="s">
        <v>559</v>
      </c>
      <c r="B328" s="125" t="s">
        <v>554</v>
      </c>
      <c r="C328" s="101">
        <v>120</v>
      </c>
      <c r="D328" s="103">
        <v>45103</v>
      </c>
    </row>
    <row r="329" spans="1:4" ht="19.5" customHeight="1" x14ac:dyDescent="0.25">
      <c r="A329" s="61" t="s">
        <v>515</v>
      </c>
      <c r="B329" s="125" t="s">
        <v>554</v>
      </c>
      <c r="C329" s="101">
        <v>120</v>
      </c>
      <c r="D329" s="103">
        <v>45103</v>
      </c>
    </row>
    <row r="330" spans="1:4" ht="19.5" customHeight="1" x14ac:dyDescent="0.25">
      <c r="A330" s="61" t="s">
        <v>560</v>
      </c>
      <c r="B330" s="125" t="s">
        <v>554</v>
      </c>
      <c r="C330" s="101">
        <v>120</v>
      </c>
      <c r="D330" s="103">
        <v>45103</v>
      </c>
    </row>
    <row r="331" spans="1:4" ht="19.5" customHeight="1" x14ac:dyDescent="0.25">
      <c r="A331" s="61" t="s">
        <v>516</v>
      </c>
      <c r="B331" s="125" t="s">
        <v>554</v>
      </c>
      <c r="C331" s="101">
        <v>120</v>
      </c>
      <c r="D331" s="103">
        <v>45103</v>
      </c>
    </row>
    <row r="332" spans="1:4" ht="19.5" customHeight="1" x14ac:dyDescent="0.25">
      <c r="A332" s="61" t="s">
        <v>517</v>
      </c>
      <c r="B332" s="125" t="s">
        <v>554</v>
      </c>
      <c r="C332" s="101">
        <v>120</v>
      </c>
      <c r="D332" s="103">
        <v>45103</v>
      </c>
    </row>
    <row r="333" spans="1:4" ht="19.5" customHeight="1" x14ac:dyDescent="0.25">
      <c r="A333" s="61" t="s">
        <v>518</v>
      </c>
      <c r="B333" s="125" t="s">
        <v>554</v>
      </c>
      <c r="C333" s="101">
        <v>120</v>
      </c>
      <c r="D333" s="103">
        <v>45103</v>
      </c>
    </row>
    <row r="334" spans="1:4" ht="19.5" customHeight="1" x14ac:dyDescent="0.25">
      <c r="A334" s="61" t="s">
        <v>561</v>
      </c>
      <c r="B334" s="125" t="s">
        <v>554</v>
      </c>
      <c r="C334" s="101">
        <v>120</v>
      </c>
      <c r="D334" s="103">
        <v>45103</v>
      </c>
    </row>
    <row r="335" spans="1:4" ht="19.5" customHeight="1" x14ac:dyDescent="0.25">
      <c r="A335" s="61" t="s">
        <v>562</v>
      </c>
      <c r="B335" s="125" t="s">
        <v>554</v>
      </c>
      <c r="C335" s="101">
        <v>120</v>
      </c>
      <c r="D335" s="103">
        <v>45103</v>
      </c>
    </row>
    <row r="336" spans="1:4" ht="19.5" customHeight="1" x14ac:dyDescent="0.25">
      <c r="A336" s="61" t="s">
        <v>519</v>
      </c>
      <c r="B336" s="125" t="s">
        <v>554</v>
      </c>
      <c r="C336" s="101">
        <v>120</v>
      </c>
      <c r="D336" s="103">
        <v>45103</v>
      </c>
    </row>
    <row r="337" spans="1:4" ht="19.5" customHeight="1" x14ac:dyDescent="0.25">
      <c r="A337" s="61" t="s">
        <v>563</v>
      </c>
      <c r="B337" s="125" t="s">
        <v>554</v>
      </c>
      <c r="C337" s="101">
        <v>120</v>
      </c>
      <c r="D337" s="103">
        <v>45103</v>
      </c>
    </row>
    <row r="338" spans="1:4" ht="19.5" customHeight="1" x14ac:dyDescent="0.25">
      <c r="A338" s="61" t="s">
        <v>564</v>
      </c>
      <c r="B338" s="125" t="s">
        <v>554</v>
      </c>
      <c r="C338" s="101">
        <v>120</v>
      </c>
      <c r="D338" s="103">
        <v>45103</v>
      </c>
    </row>
    <row r="339" spans="1:4" ht="19.5" customHeight="1" x14ac:dyDescent="0.25">
      <c r="A339" s="61" t="s">
        <v>565</v>
      </c>
      <c r="B339" s="125" t="s">
        <v>554</v>
      </c>
      <c r="C339" s="101">
        <v>120</v>
      </c>
      <c r="D339" s="103">
        <v>45103</v>
      </c>
    </row>
    <row r="340" spans="1:4" ht="19.5" customHeight="1" x14ac:dyDescent="0.25">
      <c r="A340" s="61" t="s">
        <v>566</v>
      </c>
      <c r="B340" s="125" t="s">
        <v>554</v>
      </c>
      <c r="C340" s="101">
        <v>120</v>
      </c>
      <c r="D340" s="103">
        <v>45103</v>
      </c>
    </row>
    <row r="341" spans="1:4" ht="19.5" customHeight="1" x14ac:dyDescent="0.25">
      <c r="A341" s="61" t="s">
        <v>520</v>
      </c>
      <c r="B341" s="125" t="s">
        <v>554</v>
      </c>
      <c r="C341" s="101">
        <v>120</v>
      </c>
      <c r="D341" s="103">
        <v>45103</v>
      </c>
    </row>
    <row r="342" spans="1:4" ht="19.5" customHeight="1" x14ac:dyDescent="0.25">
      <c r="A342" s="61" t="s">
        <v>567</v>
      </c>
      <c r="B342" s="125" t="s">
        <v>554</v>
      </c>
      <c r="C342" s="101">
        <v>120</v>
      </c>
      <c r="D342" s="103">
        <v>45103</v>
      </c>
    </row>
    <row r="343" spans="1:4" ht="19.5" customHeight="1" x14ac:dyDescent="0.25">
      <c r="A343" s="61" t="s">
        <v>568</v>
      </c>
      <c r="B343" s="125" t="s">
        <v>554</v>
      </c>
      <c r="C343" s="101">
        <v>120</v>
      </c>
      <c r="D343" s="103">
        <v>45103</v>
      </c>
    </row>
    <row r="344" spans="1:4" ht="19.5" customHeight="1" x14ac:dyDescent="0.25">
      <c r="A344" s="61" t="s">
        <v>569</v>
      </c>
      <c r="B344" s="125" t="s">
        <v>570</v>
      </c>
      <c r="C344" s="101">
        <v>120</v>
      </c>
      <c r="D344" s="103">
        <v>45103</v>
      </c>
    </row>
    <row r="345" spans="1:4" ht="19.5" customHeight="1" x14ac:dyDescent="0.25">
      <c r="A345" s="61" t="s">
        <v>522</v>
      </c>
      <c r="B345" s="125" t="s">
        <v>554</v>
      </c>
      <c r="C345" s="101">
        <v>120</v>
      </c>
      <c r="D345" s="103">
        <v>45103</v>
      </c>
    </row>
    <row r="346" spans="1:4" ht="19.5" customHeight="1" x14ac:dyDescent="0.25">
      <c r="A346" s="61" t="s">
        <v>571</v>
      </c>
      <c r="B346" s="125" t="s">
        <v>554</v>
      </c>
      <c r="C346" s="101">
        <v>120</v>
      </c>
      <c r="D346" s="103">
        <v>45103</v>
      </c>
    </row>
    <row r="347" spans="1:4" ht="19.5" customHeight="1" x14ac:dyDescent="0.25">
      <c r="A347" s="61" t="s">
        <v>572</v>
      </c>
      <c r="B347" s="125" t="s">
        <v>573</v>
      </c>
      <c r="C347" s="101">
        <v>120</v>
      </c>
      <c r="D347" s="103">
        <v>45103</v>
      </c>
    </row>
    <row r="348" spans="1:4" ht="19.5" customHeight="1" x14ac:dyDescent="0.25">
      <c r="A348" s="61" t="s">
        <v>503</v>
      </c>
      <c r="B348" s="125" t="s">
        <v>574</v>
      </c>
      <c r="C348" s="101">
        <v>117.25</v>
      </c>
      <c r="D348" s="103">
        <v>45098</v>
      </c>
    </row>
    <row r="349" spans="1:4" ht="19.5" customHeight="1" x14ac:dyDescent="0.25">
      <c r="A349" s="61" t="s">
        <v>575</v>
      </c>
      <c r="B349" s="125" t="s">
        <v>576</v>
      </c>
      <c r="C349" s="101">
        <v>117.11</v>
      </c>
      <c r="D349" s="103">
        <v>45098</v>
      </c>
    </row>
    <row r="350" spans="1:4" ht="19.5" customHeight="1" x14ac:dyDescent="0.25">
      <c r="A350" s="61" t="s">
        <v>99</v>
      </c>
      <c r="B350" s="125" t="s">
        <v>178</v>
      </c>
      <c r="C350" s="101">
        <v>113.97</v>
      </c>
      <c r="D350" s="103">
        <v>45098</v>
      </c>
    </row>
    <row r="351" spans="1:4" ht="19.5" customHeight="1" x14ac:dyDescent="0.25">
      <c r="A351" s="61" t="s">
        <v>577</v>
      </c>
      <c r="B351" s="125" t="s">
        <v>578</v>
      </c>
      <c r="C351" s="101">
        <v>113.33</v>
      </c>
      <c r="D351" s="103">
        <v>45091</v>
      </c>
    </row>
    <row r="352" spans="1:4" ht="19.5" customHeight="1" x14ac:dyDescent="0.25">
      <c r="A352" s="61" t="s">
        <v>579</v>
      </c>
      <c r="B352" s="125" t="s">
        <v>580</v>
      </c>
      <c r="C352" s="101">
        <v>105.13</v>
      </c>
      <c r="D352" s="103">
        <v>45097</v>
      </c>
    </row>
    <row r="353" spans="1:4" ht="19.5" customHeight="1" x14ac:dyDescent="0.25">
      <c r="A353" s="61" t="s">
        <v>129</v>
      </c>
      <c r="B353" s="125" t="s">
        <v>581</v>
      </c>
      <c r="C353" s="101">
        <v>103.75</v>
      </c>
      <c r="D353" s="103">
        <v>45082</v>
      </c>
    </row>
    <row r="354" spans="1:4" ht="19.5" customHeight="1" x14ac:dyDescent="0.25">
      <c r="A354" s="61" t="s">
        <v>193</v>
      </c>
      <c r="B354" s="125" t="s">
        <v>582</v>
      </c>
      <c r="C354" s="101">
        <v>103</v>
      </c>
      <c r="D354" s="103">
        <v>45091</v>
      </c>
    </row>
    <row r="355" spans="1:4" ht="19.5" customHeight="1" x14ac:dyDescent="0.25">
      <c r="A355" s="61" t="s">
        <v>583</v>
      </c>
      <c r="B355" s="125" t="s">
        <v>584</v>
      </c>
      <c r="C355" s="101">
        <v>102.34</v>
      </c>
      <c r="D355" s="103">
        <v>45098</v>
      </c>
    </row>
    <row r="356" spans="1:4" ht="19.5" customHeight="1" x14ac:dyDescent="0.25">
      <c r="A356" s="61" t="s">
        <v>259</v>
      </c>
      <c r="B356" s="125" t="s">
        <v>585</v>
      </c>
      <c r="C356" s="101">
        <v>101.65</v>
      </c>
      <c r="D356" s="103">
        <v>45078</v>
      </c>
    </row>
    <row r="357" spans="1:4" ht="19.5" customHeight="1" x14ac:dyDescent="0.25">
      <c r="A357" s="61" t="s">
        <v>586</v>
      </c>
      <c r="B357" s="125" t="s">
        <v>134</v>
      </c>
      <c r="C357" s="101">
        <v>100.95</v>
      </c>
      <c r="D357" s="103">
        <v>45091</v>
      </c>
    </row>
    <row r="358" spans="1:4" ht="19.5" customHeight="1" x14ac:dyDescent="0.25">
      <c r="A358" s="61" t="s">
        <v>183</v>
      </c>
      <c r="B358" s="125" t="s">
        <v>538</v>
      </c>
      <c r="C358" s="101">
        <v>100.54</v>
      </c>
      <c r="D358" s="103">
        <v>45092</v>
      </c>
    </row>
    <row r="359" spans="1:4" ht="19.5" customHeight="1" x14ac:dyDescent="0.25">
      <c r="A359" s="61" t="s">
        <v>587</v>
      </c>
      <c r="B359" s="125" t="s">
        <v>588</v>
      </c>
      <c r="C359" s="101">
        <v>100</v>
      </c>
      <c r="D359" s="103">
        <v>45091</v>
      </c>
    </row>
    <row r="360" spans="1:4" ht="19.5" customHeight="1" x14ac:dyDescent="0.25">
      <c r="A360" s="61" t="s">
        <v>589</v>
      </c>
      <c r="B360" s="125" t="s">
        <v>554</v>
      </c>
      <c r="C360" s="101">
        <v>100</v>
      </c>
      <c r="D360" s="103">
        <v>45103</v>
      </c>
    </row>
    <row r="361" spans="1:4" ht="19.5" customHeight="1" x14ac:dyDescent="0.25">
      <c r="A361" s="61" t="s">
        <v>590</v>
      </c>
      <c r="B361" s="125" t="s">
        <v>554</v>
      </c>
      <c r="C361" s="101">
        <v>100</v>
      </c>
      <c r="D361" s="103">
        <v>45103</v>
      </c>
    </row>
    <row r="362" spans="1:4" ht="19.5" customHeight="1" x14ac:dyDescent="0.25">
      <c r="A362" s="61" t="s">
        <v>514</v>
      </c>
      <c r="B362" s="125" t="s">
        <v>554</v>
      </c>
      <c r="C362" s="101">
        <v>100</v>
      </c>
      <c r="D362" s="103">
        <v>45103</v>
      </c>
    </row>
    <row r="363" spans="1:4" ht="19.5" customHeight="1" x14ac:dyDescent="0.25">
      <c r="A363" s="61" t="s">
        <v>591</v>
      </c>
      <c r="B363" s="125" t="s">
        <v>554</v>
      </c>
      <c r="C363" s="101">
        <v>100</v>
      </c>
      <c r="D363" s="103">
        <v>45103</v>
      </c>
    </row>
    <row r="364" spans="1:4" ht="19.5" customHeight="1" x14ac:dyDescent="0.25">
      <c r="A364" s="61" t="s">
        <v>592</v>
      </c>
      <c r="B364" s="125" t="s">
        <v>554</v>
      </c>
      <c r="C364" s="101">
        <v>100</v>
      </c>
      <c r="D364" s="103">
        <v>45103</v>
      </c>
    </row>
    <row r="365" spans="1:4" ht="19.5" customHeight="1" x14ac:dyDescent="0.25">
      <c r="A365" s="61" t="s">
        <v>122</v>
      </c>
      <c r="B365" s="125" t="s">
        <v>581</v>
      </c>
      <c r="C365" s="101">
        <v>99.04</v>
      </c>
      <c r="D365" s="103">
        <v>45082</v>
      </c>
    </row>
    <row r="366" spans="1:4" ht="19.5" customHeight="1" x14ac:dyDescent="0.25">
      <c r="A366" s="61" t="s">
        <v>593</v>
      </c>
      <c r="B366" s="125" t="s">
        <v>473</v>
      </c>
      <c r="C366" s="101">
        <v>99.03</v>
      </c>
      <c r="D366" s="103">
        <v>45092</v>
      </c>
    </row>
    <row r="367" spans="1:4" ht="19.5" customHeight="1" x14ac:dyDescent="0.25">
      <c r="A367" s="61" t="s">
        <v>271</v>
      </c>
      <c r="B367" s="125" t="s">
        <v>102</v>
      </c>
      <c r="C367" s="101">
        <v>94.41</v>
      </c>
      <c r="D367" s="103">
        <v>45091</v>
      </c>
    </row>
    <row r="368" spans="1:4" ht="19.5" customHeight="1" x14ac:dyDescent="0.25">
      <c r="A368" s="61" t="s">
        <v>594</v>
      </c>
      <c r="B368" s="125" t="s">
        <v>595</v>
      </c>
      <c r="C368" s="101">
        <v>94.07</v>
      </c>
      <c r="D368" s="103">
        <v>45092</v>
      </c>
    </row>
    <row r="369" spans="1:4" ht="19.5" customHeight="1" x14ac:dyDescent="0.25">
      <c r="A369" s="61" t="s">
        <v>502</v>
      </c>
      <c r="B369" s="125" t="s">
        <v>86</v>
      </c>
      <c r="C369" s="101">
        <v>90.06</v>
      </c>
      <c r="D369" s="103">
        <v>45106</v>
      </c>
    </row>
    <row r="370" spans="1:4" ht="19.5" customHeight="1" x14ac:dyDescent="0.25">
      <c r="A370" s="61" t="s">
        <v>130</v>
      </c>
      <c r="B370" s="125" t="s">
        <v>102</v>
      </c>
      <c r="C370" s="101">
        <v>88.77</v>
      </c>
      <c r="D370" s="103">
        <v>45091</v>
      </c>
    </row>
    <row r="371" spans="1:4" ht="19.5" customHeight="1" x14ac:dyDescent="0.25">
      <c r="A371" s="61" t="s">
        <v>596</v>
      </c>
      <c r="B371" s="125" t="s">
        <v>597</v>
      </c>
      <c r="C371" s="101">
        <v>80</v>
      </c>
      <c r="D371" s="103">
        <v>45103</v>
      </c>
    </row>
    <row r="372" spans="1:4" ht="19.5" customHeight="1" x14ac:dyDescent="0.25">
      <c r="A372" s="61" t="s">
        <v>598</v>
      </c>
      <c r="B372" s="125" t="s">
        <v>554</v>
      </c>
      <c r="C372" s="101">
        <v>80</v>
      </c>
      <c r="D372" s="103">
        <v>45103</v>
      </c>
    </row>
    <row r="373" spans="1:4" ht="19.5" customHeight="1" x14ac:dyDescent="0.25">
      <c r="A373" s="61" t="s">
        <v>202</v>
      </c>
      <c r="B373" s="125" t="s">
        <v>95</v>
      </c>
      <c r="C373" s="101">
        <v>80</v>
      </c>
      <c r="D373" s="103">
        <v>45103</v>
      </c>
    </row>
    <row r="374" spans="1:4" ht="19.5" customHeight="1" x14ac:dyDescent="0.25">
      <c r="A374" s="61" t="s">
        <v>273</v>
      </c>
      <c r="B374" s="125" t="s">
        <v>599</v>
      </c>
      <c r="C374" s="101">
        <v>78.010000000000005</v>
      </c>
      <c r="D374" s="103">
        <v>45097</v>
      </c>
    </row>
    <row r="375" spans="1:4" ht="19.5" customHeight="1" x14ac:dyDescent="0.25">
      <c r="A375" s="61" t="s">
        <v>600</v>
      </c>
      <c r="B375" s="125" t="s">
        <v>601</v>
      </c>
      <c r="C375" s="101">
        <v>75.92</v>
      </c>
      <c r="D375" s="103">
        <v>45103</v>
      </c>
    </row>
    <row r="376" spans="1:4" ht="19.5" customHeight="1" x14ac:dyDescent="0.25">
      <c r="A376" s="61" t="s">
        <v>105</v>
      </c>
      <c r="B376" s="125" t="s">
        <v>87</v>
      </c>
      <c r="C376" s="101">
        <v>70.150000000000006</v>
      </c>
      <c r="D376" s="103">
        <v>45083</v>
      </c>
    </row>
    <row r="377" spans="1:4" ht="19.5" customHeight="1" x14ac:dyDescent="0.25">
      <c r="A377" s="61" t="s">
        <v>180</v>
      </c>
      <c r="B377" s="125" t="s">
        <v>86</v>
      </c>
      <c r="C377" s="101">
        <v>68.88</v>
      </c>
      <c r="D377" s="103">
        <v>45091</v>
      </c>
    </row>
    <row r="378" spans="1:4" ht="19.5" customHeight="1" x14ac:dyDescent="0.25">
      <c r="A378" s="61" t="s">
        <v>222</v>
      </c>
      <c r="B378" s="125" t="s">
        <v>86</v>
      </c>
      <c r="C378" s="101">
        <v>65.88</v>
      </c>
      <c r="D378" s="103">
        <v>45078</v>
      </c>
    </row>
    <row r="379" spans="1:4" ht="19.5" customHeight="1" x14ac:dyDescent="0.25">
      <c r="A379" s="61" t="s">
        <v>602</v>
      </c>
      <c r="B379" s="125" t="s">
        <v>584</v>
      </c>
      <c r="C379" s="101">
        <v>63.92</v>
      </c>
      <c r="D379" s="103">
        <v>45098</v>
      </c>
    </row>
    <row r="380" spans="1:4" ht="19.5" customHeight="1" x14ac:dyDescent="0.25">
      <c r="A380" s="61" t="s">
        <v>198</v>
      </c>
      <c r="B380" s="125" t="s">
        <v>123</v>
      </c>
      <c r="C380" s="101">
        <v>62.94</v>
      </c>
      <c r="D380" s="103">
        <v>45092</v>
      </c>
    </row>
    <row r="381" spans="1:4" ht="19.5" customHeight="1" x14ac:dyDescent="0.25">
      <c r="A381" s="61" t="s">
        <v>99</v>
      </c>
      <c r="B381" s="125" t="s">
        <v>106</v>
      </c>
      <c r="C381" s="101">
        <v>62.07</v>
      </c>
      <c r="D381" s="103">
        <v>45083</v>
      </c>
    </row>
    <row r="382" spans="1:4" ht="19.5" customHeight="1" x14ac:dyDescent="0.25">
      <c r="A382" s="61" t="s">
        <v>603</v>
      </c>
      <c r="B382" s="125" t="s">
        <v>104</v>
      </c>
      <c r="C382" s="101">
        <v>62</v>
      </c>
      <c r="D382" s="103">
        <v>45105</v>
      </c>
    </row>
    <row r="383" spans="1:4" ht="19.5" customHeight="1" x14ac:dyDescent="0.25">
      <c r="A383" s="61" t="s">
        <v>181</v>
      </c>
      <c r="B383" s="125" t="s">
        <v>274</v>
      </c>
      <c r="C383" s="101">
        <v>59</v>
      </c>
      <c r="D383" s="103">
        <v>45097</v>
      </c>
    </row>
    <row r="384" spans="1:4" ht="19.5" customHeight="1" x14ac:dyDescent="0.25">
      <c r="A384" s="61" t="s">
        <v>205</v>
      </c>
      <c r="B384" s="125" t="s">
        <v>604</v>
      </c>
      <c r="C384" s="101">
        <v>57.36</v>
      </c>
      <c r="D384" s="103">
        <v>45098</v>
      </c>
    </row>
    <row r="385" spans="1:4" ht="19.5" customHeight="1" x14ac:dyDescent="0.25">
      <c r="A385" s="61" t="s">
        <v>226</v>
      </c>
      <c r="B385" s="125" t="s">
        <v>132</v>
      </c>
      <c r="C385" s="101">
        <v>56</v>
      </c>
      <c r="D385" s="103">
        <v>45103</v>
      </c>
    </row>
    <row r="386" spans="1:4" ht="19.5" customHeight="1" x14ac:dyDescent="0.25">
      <c r="A386" s="61" t="s">
        <v>105</v>
      </c>
      <c r="B386" s="125" t="s">
        <v>87</v>
      </c>
      <c r="C386" s="101">
        <v>55.6</v>
      </c>
      <c r="D386" s="103">
        <v>45097</v>
      </c>
    </row>
    <row r="387" spans="1:4" ht="19.5" customHeight="1" x14ac:dyDescent="0.25">
      <c r="A387" s="61" t="s">
        <v>226</v>
      </c>
      <c r="B387" s="125" t="s">
        <v>132</v>
      </c>
      <c r="C387" s="101">
        <v>53.51</v>
      </c>
      <c r="D387" s="103">
        <v>45098</v>
      </c>
    </row>
    <row r="388" spans="1:4" ht="19.5" customHeight="1" x14ac:dyDescent="0.25">
      <c r="A388" s="61" t="s">
        <v>280</v>
      </c>
      <c r="B388" s="125" t="s">
        <v>383</v>
      </c>
      <c r="C388" s="101">
        <v>52.5</v>
      </c>
      <c r="D388" s="103">
        <v>45105</v>
      </c>
    </row>
    <row r="389" spans="1:4" ht="19.5" customHeight="1" x14ac:dyDescent="0.25">
      <c r="A389" s="61" t="s">
        <v>131</v>
      </c>
      <c r="B389" s="125" t="s">
        <v>107</v>
      </c>
      <c r="C389" s="101">
        <v>50.25</v>
      </c>
      <c r="D389" s="103">
        <v>45083</v>
      </c>
    </row>
    <row r="390" spans="1:4" ht="19.5" customHeight="1" x14ac:dyDescent="0.25">
      <c r="A390" s="61" t="s">
        <v>131</v>
      </c>
      <c r="B390" s="125" t="s">
        <v>107</v>
      </c>
      <c r="C390" s="101">
        <v>50.25</v>
      </c>
      <c r="D390" s="103">
        <v>45097</v>
      </c>
    </row>
    <row r="391" spans="1:4" ht="19.5" customHeight="1" x14ac:dyDescent="0.25">
      <c r="A391" s="61" t="s">
        <v>605</v>
      </c>
      <c r="B391" s="125" t="s">
        <v>275</v>
      </c>
      <c r="C391" s="101">
        <v>50</v>
      </c>
      <c r="D391" s="103">
        <v>45083</v>
      </c>
    </row>
    <row r="392" spans="1:4" ht="19.5" customHeight="1" x14ac:dyDescent="0.25">
      <c r="A392" s="61" t="s">
        <v>276</v>
      </c>
      <c r="B392" s="125" t="s">
        <v>127</v>
      </c>
      <c r="C392" s="101">
        <v>50</v>
      </c>
      <c r="D392" s="103">
        <v>45091</v>
      </c>
    </row>
    <row r="393" spans="1:4" ht="19.5" customHeight="1" x14ac:dyDescent="0.25">
      <c r="A393" s="61" t="s">
        <v>143</v>
      </c>
      <c r="B393" s="125" t="s">
        <v>606</v>
      </c>
      <c r="C393" s="101">
        <v>50</v>
      </c>
      <c r="D393" s="103">
        <v>45099</v>
      </c>
    </row>
    <row r="394" spans="1:4" ht="19.5" customHeight="1" x14ac:dyDescent="0.25">
      <c r="A394" s="61" t="s">
        <v>110</v>
      </c>
      <c r="B394" s="125" t="s">
        <v>140</v>
      </c>
      <c r="C394" s="101">
        <v>48.66</v>
      </c>
      <c r="D394" s="103">
        <v>45078</v>
      </c>
    </row>
    <row r="395" spans="1:4" ht="19.5" customHeight="1" x14ac:dyDescent="0.25">
      <c r="A395" s="61" t="s">
        <v>195</v>
      </c>
      <c r="B395" s="125" t="s">
        <v>196</v>
      </c>
      <c r="C395" s="101">
        <v>48.08</v>
      </c>
      <c r="D395" s="103">
        <v>45082</v>
      </c>
    </row>
    <row r="396" spans="1:4" ht="19.5" customHeight="1" x14ac:dyDescent="0.25">
      <c r="A396" s="61" t="s">
        <v>124</v>
      </c>
      <c r="B396" s="125" t="s">
        <v>538</v>
      </c>
      <c r="C396" s="101">
        <v>46.64</v>
      </c>
      <c r="D396" s="103">
        <v>45092</v>
      </c>
    </row>
    <row r="397" spans="1:4" ht="19.5" customHeight="1" x14ac:dyDescent="0.25">
      <c r="A397" s="61" t="s">
        <v>194</v>
      </c>
      <c r="B397" s="125" t="s">
        <v>87</v>
      </c>
      <c r="C397" s="101">
        <v>43.95</v>
      </c>
      <c r="D397" s="103">
        <v>45097</v>
      </c>
    </row>
    <row r="398" spans="1:4" ht="19.5" customHeight="1" x14ac:dyDescent="0.25">
      <c r="A398" s="61" t="s">
        <v>199</v>
      </c>
      <c r="B398" s="125" t="s">
        <v>104</v>
      </c>
      <c r="C398" s="101">
        <v>41.64</v>
      </c>
      <c r="D398" s="103">
        <v>45098</v>
      </c>
    </row>
    <row r="399" spans="1:4" ht="19.5" customHeight="1" x14ac:dyDescent="0.25">
      <c r="A399" s="61" t="s">
        <v>607</v>
      </c>
      <c r="B399" s="125" t="s">
        <v>608</v>
      </c>
      <c r="C399" s="101">
        <v>40.869999999999997</v>
      </c>
      <c r="D399" s="103">
        <v>45097</v>
      </c>
    </row>
    <row r="400" spans="1:4" ht="19.5" customHeight="1" x14ac:dyDescent="0.25">
      <c r="A400" s="61" t="s">
        <v>137</v>
      </c>
      <c r="B400" s="125" t="s">
        <v>609</v>
      </c>
      <c r="C400" s="101">
        <v>40.08</v>
      </c>
      <c r="D400" s="103">
        <v>45105</v>
      </c>
    </row>
    <row r="401" spans="1:4" ht="19.5" customHeight="1" x14ac:dyDescent="0.25">
      <c r="A401" s="61" t="s">
        <v>610</v>
      </c>
      <c r="B401" s="125" t="s">
        <v>611</v>
      </c>
      <c r="C401" s="101">
        <v>39.6</v>
      </c>
      <c r="D401" s="103">
        <v>45084</v>
      </c>
    </row>
    <row r="402" spans="1:4" ht="19.5" customHeight="1" x14ac:dyDescent="0.25">
      <c r="A402" s="61" t="s">
        <v>99</v>
      </c>
      <c r="B402" s="125" t="s">
        <v>612</v>
      </c>
      <c r="C402" s="101">
        <v>39.24</v>
      </c>
      <c r="D402" s="103">
        <v>45098</v>
      </c>
    </row>
    <row r="403" spans="1:4" ht="19.5" customHeight="1" x14ac:dyDescent="0.25">
      <c r="A403" s="61" t="s">
        <v>613</v>
      </c>
      <c r="B403" s="125" t="s">
        <v>614</v>
      </c>
      <c r="C403" s="101">
        <v>35</v>
      </c>
      <c r="D403" s="103">
        <v>45098</v>
      </c>
    </row>
    <row r="404" spans="1:4" ht="19.5" customHeight="1" x14ac:dyDescent="0.25">
      <c r="A404" s="61" t="s">
        <v>271</v>
      </c>
      <c r="B404" s="125" t="s">
        <v>102</v>
      </c>
      <c r="C404" s="101">
        <v>33.18</v>
      </c>
      <c r="D404" s="103">
        <v>45105</v>
      </c>
    </row>
    <row r="405" spans="1:4" ht="19.5" customHeight="1" x14ac:dyDescent="0.25">
      <c r="A405" s="61" t="s">
        <v>117</v>
      </c>
      <c r="B405" s="125" t="s">
        <v>127</v>
      </c>
      <c r="C405" s="101">
        <v>32.25</v>
      </c>
      <c r="D405" s="103">
        <v>45105</v>
      </c>
    </row>
    <row r="406" spans="1:4" ht="19.5" customHeight="1" x14ac:dyDescent="0.25">
      <c r="A406" s="61" t="s">
        <v>610</v>
      </c>
      <c r="B406" s="125" t="s">
        <v>615</v>
      </c>
      <c r="C406" s="101">
        <v>29.7</v>
      </c>
      <c r="D406" s="103">
        <v>45098</v>
      </c>
    </row>
    <row r="407" spans="1:4" ht="19.5" customHeight="1" x14ac:dyDescent="0.25">
      <c r="A407" s="61" t="s">
        <v>130</v>
      </c>
      <c r="B407" s="125" t="s">
        <v>279</v>
      </c>
      <c r="C407" s="101">
        <v>24.95</v>
      </c>
      <c r="D407" s="103">
        <v>45097</v>
      </c>
    </row>
    <row r="408" spans="1:4" ht="19.5" customHeight="1" x14ac:dyDescent="0.25">
      <c r="A408" s="61" t="s">
        <v>616</v>
      </c>
      <c r="B408" s="125" t="s">
        <v>98</v>
      </c>
      <c r="C408" s="101">
        <v>22.11</v>
      </c>
      <c r="D408" s="103">
        <v>45091</v>
      </c>
    </row>
    <row r="409" spans="1:4" ht="19.5" customHeight="1" x14ac:dyDescent="0.25">
      <c r="A409" s="61" t="s">
        <v>435</v>
      </c>
      <c r="B409" s="125" t="s">
        <v>453</v>
      </c>
      <c r="C409" s="101">
        <v>20.440000000000001</v>
      </c>
      <c r="D409" s="103">
        <v>45078</v>
      </c>
    </row>
    <row r="410" spans="1:4" ht="19.5" customHeight="1" x14ac:dyDescent="0.25">
      <c r="A410" s="61" t="s">
        <v>617</v>
      </c>
      <c r="B410" s="125" t="s">
        <v>618</v>
      </c>
      <c r="C410" s="101">
        <v>18</v>
      </c>
      <c r="D410" s="103">
        <v>45092</v>
      </c>
    </row>
    <row r="411" spans="1:4" ht="19.5" customHeight="1" x14ac:dyDescent="0.25">
      <c r="A411" s="61" t="s">
        <v>179</v>
      </c>
      <c r="B411" s="125" t="s">
        <v>224</v>
      </c>
      <c r="C411" s="101">
        <v>17.690000000000001</v>
      </c>
      <c r="D411" s="103">
        <v>45084</v>
      </c>
    </row>
    <row r="412" spans="1:4" ht="19.5" customHeight="1" x14ac:dyDescent="0.25">
      <c r="A412" s="61" t="s">
        <v>126</v>
      </c>
      <c r="B412" s="125" t="s">
        <v>132</v>
      </c>
      <c r="C412" s="101">
        <v>17</v>
      </c>
      <c r="D412" s="103">
        <v>45097</v>
      </c>
    </row>
    <row r="413" spans="1:4" ht="19.5" customHeight="1" x14ac:dyDescent="0.25">
      <c r="A413" s="61" t="s">
        <v>280</v>
      </c>
      <c r="B413" s="125" t="s">
        <v>619</v>
      </c>
      <c r="C413" s="101">
        <v>15</v>
      </c>
      <c r="D413" s="103">
        <v>45106</v>
      </c>
    </row>
    <row r="414" spans="1:4" ht="19.5" customHeight="1" x14ac:dyDescent="0.25">
      <c r="A414" s="61" t="s">
        <v>277</v>
      </c>
      <c r="B414" s="125" t="s">
        <v>278</v>
      </c>
      <c r="C414" s="101">
        <v>13.26</v>
      </c>
      <c r="D414" s="103">
        <v>45083</v>
      </c>
    </row>
    <row r="415" spans="1:4" ht="19.5" customHeight="1" x14ac:dyDescent="0.25">
      <c r="A415" s="61" t="s">
        <v>620</v>
      </c>
      <c r="B415" s="125" t="s">
        <v>580</v>
      </c>
      <c r="C415" s="101">
        <v>12.81</v>
      </c>
      <c r="D415" s="103">
        <v>45097</v>
      </c>
    </row>
    <row r="416" spans="1:4" ht="19.5" customHeight="1" x14ac:dyDescent="0.25">
      <c r="A416" s="61" t="s">
        <v>126</v>
      </c>
      <c r="B416" s="125" t="s">
        <v>621</v>
      </c>
      <c r="C416" s="101">
        <v>12.62</v>
      </c>
      <c r="D416" s="103">
        <v>45105</v>
      </c>
    </row>
    <row r="417" spans="1:4" ht="19.5" customHeight="1" x14ac:dyDescent="0.25">
      <c r="A417" s="61" t="s">
        <v>141</v>
      </c>
      <c r="B417" s="125" t="s">
        <v>132</v>
      </c>
      <c r="C417" s="101">
        <v>10.95</v>
      </c>
      <c r="D417" s="103">
        <v>45083</v>
      </c>
    </row>
    <row r="418" spans="1:4" ht="19.5" customHeight="1" x14ac:dyDescent="0.25">
      <c r="A418" s="61" t="s">
        <v>209</v>
      </c>
      <c r="B418" s="125" t="s">
        <v>622</v>
      </c>
      <c r="C418" s="101">
        <v>9.26</v>
      </c>
      <c r="D418" s="103">
        <v>45097</v>
      </c>
    </row>
    <row r="419" spans="1:4" ht="19.5" customHeight="1" x14ac:dyDescent="0.25">
      <c r="A419" s="61" t="s">
        <v>176</v>
      </c>
      <c r="B419" s="125" t="s">
        <v>453</v>
      </c>
      <c r="C419" s="101">
        <v>8.34</v>
      </c>
      <c r="D419" s="103">
        <v>45106</v>
      </c>
    </row>
    <row r="420" spans="1:4" ht="19.5" customHeight="1" x14ac:dyDescent="0.25">
      <c r="A420" s="61" t="s">
        <v>176</v>
      </c>
      <c r="B420" s="125" t="s">
        <v>453</v>
      </c>
      <c r="C420" s="101">
        <v>8.07</v>
      </c>
      <c r="D420" s="103">
        <v>45078</v>
      </c>
    </row>
    <row r="421" spans="1:4" ht="19.5" customHeight="1" x14ac:dyDescent="0.25">
      <c r="A421" s="61" t="s">
        <v>225</v>
      </c>
      <c r="B421" s="125" t="s">
        <v>104</v>
      </c>
      <c r="C421" s="101">
        <v>7</v>
      </c>
      <c r="D421" s="103">
        <v>45098</v>
      </c>
    </row>
    <row r="422" spans="1:4" ht="19.5" customHeight="1" x14ac:dyDescent="0.25">
      <c r="A422" s="61" t="s">
        <v>272</v>
      </c>
      <c r="B422" s="125" t="s">
        <v>88</v>
      </c>
      <c r="C422" s="101">
        <v>3.18</v>
      </c>
      <c r="D422" s="103">
        <v>45091</v>
      </c>
    </row>
    <row r="423" spans="1:4" ht="19.5" customHeight="1" x14ac:dyDescent="0.25">
      <c r="A423" s="61" t="s">
        <v>623</v>
      </c>
      <c r="B423" s="125" t="s">
        <v>624</v>
      </c>
      <c r="C423" s="101">
        <v>2.61</v>
      </c>
      <c r="D423" s="103">
        <v>45091</v>
      </c>
    </row>
    <row r="424" spans="1:4" ht="19.5" customHeight="1" x14ac:dyDescent="0.25">
      <c r="A424" s="129"/>
      <c r="B424" s="125"/>
      <c r="C424" s="131"/>
      <c r="D424" s="130"/>
    </row>
    <row r="425" spans="1:4" ht="19.5" customHeight="1" thickBot="1" x14ac:dyDescent="0.3">
      <c r="A425" s="129"/>
      <c r="B425" s="125"/>
      <c r="C425" s="132">
        <f>SUM(C5:C424)</f>
        <v>1992831.2500000007</v>
      </c>
      <c r="D425" s="133"/>
    </row>
    <row r="426" spans="1:4" ht="19.5" customHeight="1" thickTop="1" thickBot="1" x14ac:dyDescent="0.3">
      <c r="A426" s="134"/>
      <c r="B426" s="135"/>
      <c r="C426" s="136"/>
      <c r="D426" s="13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2023-08-02T01:14:58Z</dcterms:modified>
</cp:coreProperties>
</file>