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udget Workshop 2024\Tax Information\"/>
    </mc:Choice>
  </mc:AlternateContent>
  <xr:revisionPtr revIDLastSave="0" documentId="8_{C7B6EBE8-DB1E-4F52-9C71-6BA3B0995059}" xr6:coauthVersionLast="36" xr6:coauthVersionMax="36" xr10:uidLastSave="{00000000-0000-0000-0000-000000000000}"/>
  <bookViews>
    <workbookView xWindow="0" yWindow="0" windowWidth="23040" windowHeight="8940" xr2:uid="{9FBE64DE-89E0-4597-AB3B-69560D5150AC}"/>
  </bookViews>
  <sheets>
    <sheet name="Property Tax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6" i="1"/>
  <c r="C15" i="1"/>
  <c r="C17" i="1" s="1"/>
  <c r="E13" i="1"/>
  <c r="C8" i="1"/>
  <c r="E24" i="1" s="1"/>
  <c r="E15" i="1" l="1"/>
  <c r="E17" i="1" s="1"/>
  <c r="E27" i="1" l="1"/>
  <c r="E30" i="1" s="1"/>
  <c r="E31" i="1" s="1"/>
  <c r="E20" i="1"/>
  <c r="E18" i="1"/>
</calcChain>
</file>

<file path=xl/sharedStrings.xml><?xml version="1.0" encoding="utf-8"?>
<sst xmlns="http://schemas.openxmlformats.org/spreadsheetml/2006/main" count="40" uniqueCount="37">
  <si>
    <t>McLennan Community College - Property Tax Comparison</t>
  </si>
  <si>
    <t>Items highlighted require information to be entered.</t>
  </si>
  <si>
    <t>TAX RATE OPTIONS:</t>
  </si>
  <si>
    <t>2024 Rate Options:</t>
  </si>
  <si>
    <t xml:space="preserve">  (drop down menu)</t>
  </si>
  <si>
    <t>Total Rate:</t>
  </si>
  <si>
    <t>IMPACT OF TAX RATE CHANGE ON AN INDIVIDUAL:</t>
  </si>
  <si>
    <t>Home Value</t>
  </si>
  <si>
    <t>Tax Amount</t>
  </si>
  <si>
    <t>2023 Taxable Value:</t>
  </si>
  <si>
    <t>Using current tax rate</t>
  </si>
  <si>
    <t>2024 Taxable Value:</t>
  </si>
  <si>
    <t>Using selected tax rate above</t>
  </si>
  <si>
    <t>Change in Property Value:</t>
  </si>
  <si>
    <t>Annual Change:</t>
  </si>
  <si>
    <t>Monthly Change:</t>
  </si>
  <si>
    <t>% Property Value Changed:</t>
  </si>
  <si>
    <t>% Change in Annual Tax:</t>
  </si>
  <si>
    <t>BREAKDOWN OF THE CHANGE:</t>
  </si>
  <si>
    <t>Difference from last year - change in the tax rate:</t>
  </si>
  <si>
    <t>Difference from last year - changes in property value with new tax rate:</t>
  </si>
  <si>
    <t>CHART OF CURRENT TAX RATE AND OPTIONAL INCREASES:</t>
  </si>
  <si>
    <t>M&amp;O</t>
  </si>
  <si>
    <t>I&amp;S</t>
  </si>
  <si>
    <t>Total</t>
  </si>
  <si>
    <t>Current Rate</t>
  </si>
  <si>
    <t>1% Increase</t>
  </si>
  <si>
    <t>2% Increase</t>
  </si>
  <si>
    <t>3% Increase</t>
  </si>
  <si>
    <t>4% Increase</t>
  </si>
  <si>
    <t>5% Increase</t>
  </si>
  <si>
    <t>6% Increase</t>
  </si>
  <si>
    <t>7% Increase</t>
  </si>
  <si>
    <t>7.95% Increase</t>
  </si>
  <si>
    <t>3.74% Increase</t>
  </si>
  <si>
    <t>(Amount above reflects the difference of the current rate and selected rate applied to the 2024 value)</t>
  </si>
  <si>
    <t>(Amount above reflects the difference of the 2023 and 2024 values with the selected tax rate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</si>
</sst>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0000"/>
    <numFmt numFmtId="165" formatCode="&quot;$&quot;#,##0.00"/>
    <numFmt numFmtId="166" formatCode="0.000000%"/>
    <numFmt numFmtId="167" formatCode="&quot;$&quot;#,##0.000"/>
    <numFmt numFmtId="168" formatCode="0.000000"/>
    <numFmt numFmtId="169" formatCode="&quot;$&quot;#,##0.000000_);[Red]\(&quot;$&quot;#,##0.000000\)"/>
    <numFmt numFmtId="170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2" borderId="0" xfId="0" applyFill="1" applyAlignment="1">
      <alignment horizontal="left"/>
    </xf>
    <xf numFmtId="164" fontId="0" fillId="2" borderId="2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5" fontId="0" fillId="3" borderId="2" xfId="0" applyNumberFormat="1" applyFill="1" applyBorder="1"/>
    <xf numFmtId="0" fontId="5" fillId="2" borderId="0" xfId="0" applyFont="1" applyFill="1" applyAlignment="1">
      <alignment horizontal="center" vertical="center"/>
    </xf>
    <xf numFmtId="165" fontId="0" fillId="2" borderId="2" xfId="0" applyNumberFormat="1" applyFill="1" applyBorder="1"/>
    <xf numFmtId="165" fontId="0" fillId="2" borderId="0" xfId="0" applyNumberFormat="1" applyFill="1"/>
    <xf numFmtId="4" fontId="0" fillId="2" borderId="4" xfId="0" applyNumberFormat="1" applyFill="1" applyBorder="1"/>
    <xf numFmtId="4" fontId="0" fillId="2" borderId="0" xfId="0" applyNumberFormat="1" applyFill="1" applyBorder="1" applyAlignment="1">
      <alignment horizontal="right"/>
    </xf>
    <xf numFmtId="4" fontId="0" fillId="2" borderId="0" xfId="0" applyNumberFormat="1" applyFill="1" applyBorder="1"/>
    <xf numFmtId="165" fontId="0" fillId="2" borderId="0" xfId="0" applyNumberFormat="1" applyFill="1" applyBorder="1"/>
    <xf numFmtId="165" fontId="0" fillId="2" borderId="2" xfId="1" applyNumberFormat="1" applyFont="1" applyFill="1" applyBorder="1"/>
    <xf numFmtId="165" fontId="0" fillId="2" borderId="5" xfId="0" applyNumberFormat="1" applyFill="1" applyBorder="1"/>
    <xf numFmtId="165" fontId="0" fillId="2" borderId="0" xfId="1" applyNumberFormat="1" applyFont="1" applyFill="1" applyBorder="1"/>
    <xf numFmtId="166" fontId="0" fillId="3" borderId="2" xfId="1" applyNumberFormat="1" applyFont="1" applyFill="1" applyBorder="1" applyAlignment="1">
      <alignment horizontal="right"/>
    </xf>
    <xf numFmtId="4" fontId="0" fillId="2" borderId="0" xfId="0" applyNumberFormat="1" applyFill="1"/>
    <xf numFmtId="167" fontId="0" fillId="2" borderId="0" xfId="1" applyNumberFormat="1" applyFont="1" applyFill="1"/>
    <xf numFmtId="10" fontId="0" fillId="2" borderId="2" xfId="1" applyNumberFormat="1" applyFont="1" applyFill="1" applyBorder="1"/>
    <xf numFmtId="10" fontId="0" fillId="2" borderId="0" xfId="1" applyNumberFormat="1" applyFont="1" applyFill="1"/>
    <xf numFmtId="10" fontId="0" fillId="2" borderId="0" xfId="1" applyNumberFormat="1" applyFont="1" applyFill="1" applyBorder="1"/>
    <xf numFmtId="165" fontId="0" fillId="0" borderId="2" xfId="0" applyNumberFormat="1" applyFill="1" applyBorder="1"/>
    <xf numFmtId="0" fontId="7" fillId="2" borderId="0" xfId="0" applyFont="1" applyFill="1" applyAlignment="1">
      <alignment horizontal="right"/>
    </xf>
    <xf numFmtId="165" fontId="0" fillId="2" borderId="0" xfId="1" applyNumberFormat="1" applyFont="1" applyFill="1"/>
    <xf numFmtId="2" fontId="0" fillId="2" borderId="0" xfId="1" applyNumberFormat="1" applyFont="1" applyFill="1"/>
    <xf numFmtId="0" fontId="2" fillId="2" borderId="0" xfId="0" applyFont="1" applyFill="1" applyBorder="1" applyAlignment="1">
      <alignment horizontal="right"/>
    </xf>
    <xf numFmtId="165" fontId="2" fillId="0" borderId="2" xfId="0" applyNumberFormat="1" applyFont="1" applyFill="1" applyBorder="1"/>
    <xf numFmtId="168" fontId="0" fillId="2" borderId="0" xfId="0" applyNumberFormat="1" applyFill="1"/>
    <xf numFmtId="0" fontId="0" fillId="2" borderId="7" xfId="0" applyFill="1" applyBorder="1" applyAlignment="1">
      <alignment horizontal="right"/>
    </xf>
    <xf numFmtId="165" fontId="0" fillId="0" borderId="7" xfId="0" applyNumberForma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169" fontId="8" fillId="6" borderId="6" xfId="0" applyNumberFormat="1" applyFont="1" applyFill="1" applyBorder="1" applyAlignment="1">
      <alignment horizontal="center"/>
    </xf>
    <xf numFmtId="169" fontId="8" fillId="6" borderId="6" xfId="0" applyNumberFormat="1" applyFont="1" applyFill="1" applyBorder="1"/>
    <xf numFmtId="10" fontId="0" fillId="0" borderId="2" xfId="0" applyNumberFormat="1" applyFill="1" applyBorder="1" applyAlignment="1">
      <alignment horizontal="left"/>
    </xf>
    <xf numFmtId="169" fontId="8" fillId="0" borderId="2" xfId="0" applyNumberFormat="1" applyFont="1" applyFill="1" applyBorder="1" applyAlignment="1">
      <alignment horizontal="center"/>
    </xf>
    <xf numFmtId="169" fontId="8" fillId="0" borderId="2" xfId="0" applyNumberFormat="1" applyFont="1" applyFill="1" applyBorder="1"/>
    <xf numFmtId="164" fontId="9" fillId="0" borderId="2" xfId="0" applyNumberFormat="1" applyFont="1" applyFill="1" applyBorder="1" applyAlignment="1">
      <alignment horizontal="center"/>
    </xf>
    <xf numFmtId="170" fontId="0" fillId="0" borderId="2" xfId="0" applyNumberForma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6" xfId="0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9" name="Right Arrow 3">
          <a:extLst>
            <a:ext uri="{FF2B5EF4-FFF2-40B4-BE49-F238E27FC236}">
              <a16:creationId xmlns:a16="http://schemas.microsoft.com/office/drawing/2014/main" id="{896CB015-6C81-416B-9E38-1FB876009D86}"/>
            </a:ext>
          </a:extLst>
        </xdr:cNvPr>
        <xdr:cNvSpPr/>
      </xdr:nvSpPr>
      <xdr:spPr>
        <a:xfrm rot="5400000">
          <a:off x="2630941" y="238107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10" name="Right Arrow 4">
          <a:extLst>
            <a:ext uri="{FF2B5EF4-FFF2-40B4-BE49-F238E27FC236}">
              <a16:creationId xmlns:a16="http://schemas.microsoft.com/office/drawing/2014/main" id="{1570C1A5-27EF-41B2-BF2E-9E56490D7FCC}"/>
            </a:ext>
          </a:extLst>
        </xdr:cNvPr>
        <xdr:cNvSpPr/>
      </xdr:nvSpPr>
      <xdr:spPr>
        <a:xfrm rot="5400000">
          <a:off x="2623958" y="276225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11" name="Right Arrow 5">
          <a:extLst>
            <a:ext uri="{FF2B5EF4-FFF2-40B4-BE49-F238E27FC236}">
              <a16:creationId xmlns:a16="http://schemas.microsoft.com/office/drawing/2014/main" id="{2217B6DC-6F1A-4662-9022-BF32F44C1334}"/>
            </a:ext>
          </a:extLst>
        </xdr:cNvPr>
        <xdr:cNvSpPr/>
      </xdr:nvSpPr>
      <xdr:spPr>
        <a:xfrm rot="5400000">
          <a:off x="5636935" y="238268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12" name="Right Arrow 6">
          <a:extLst>
            <a:ext uri="{FF2B5EF4-FFF2-40B4-BE49-F238E27FC236}">
              <a16:creationId xmlns:a16="http://schemas.microsoft.com/office/drawing/2014/main" id="{B7DF3DD9-7015-463D-B398-ADE12D15EB0E}"/>
            </a:ext>
          </a:extLst>
        </xdr:cNvPr>
        <xdr:cNvSpPr/>
      </xdr:nvSpPr>
      <xdr:spPr>
        <a:xfrm rot="5400000">
          <a:off x="5646964" y="295110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13" name="Right Arrow 7">
          <a:extLst>
            <a:ext uri="{FF2B5EF4-FFF2-40B4-BE49-F238E27FC236}">
              <a16:creationId xmlns:a16="http://schemas.microsoft.com/office/drawing/2014/main" id="{46B1E252-7D9A-4582-9437-3ACC449FC9A7}"/>
            </a:ext>
          </a:extLst>
        </xdr:cNvPr>
        <xdr:cNvSpPr/>
      </xdr:nvSpPr>
      <xdr:spPr>
        <a:xfrm rot="5400000">
          <a:off x="5631925" y="200812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59919</xdr:colOff>
      <xdr:row>11</xdr:row>
      <xdr:rowOff>166973</xdr:rowOff>
    </xdr:from>
    <xdr:to>
      <xdr:col>3</xdr:col>
      <xdr:colOff>1540809</xdr:colOff>
      <xdr:row>13</xdr:row>
      <xdr:rowOff>31749</xdr:rowOff>
    </xdr:to>
    <xdr:sp macro="" textlink="">
      <xdr:nvSpPr>
        <xdr:cNvPr id="14" name="Right Arrow 8">
          <a:extLst>
            <a:ext uri="{FF2B5EF4-FFF2-40B4-BE49-F238E27FC236}">
              <a16:creationId xmlns:a16="http://schemas.microsoft.com/office/drawing/2014/main" id="{E41161A7-333C-48AC-9CE3-C6B5F442EF42}"/>
            </a:ext>
          </a:extLst>
        </xdr:cNvPr>
        <xdr:cNvSpPr/>
      </xdr:nvSpPr>
      <xdr:spPr>
        <a:xfrm>
          <a:off x="3203169" y="1738598"/>
          <a:ext cx="1480890" cy="245776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54013</xdr:colOff>
      <xdr:row>13</xdr:row>
      <xdr:rowOff>163423</xdr:rowOff>
    </xdr:from>
    <xdr:to>
      <xdr:col>3</xdr:col>
      <xdr:colOff>1544428</xdr:colOff>
      <xdr:row>15</xdr:row>
      <xdr:rowOff>41592</xdr:rowOff>
    </xdr:to>
    <xdr:sp macro="" textlink="">
      <xdr:nvSpPr>
        <xdr:cNvPr id="15" name="Right Arrow 10">
          <a:extLst>
            <a:ext uri="{FF2B5EF4-FFF2-40B4-BE49-F238E27FC236}">
              <a16:creationId xmlns:a16="http://schemas.microsoft.com/office/drawing/2014/main" id="{1E4948BF-A3D0-4CDF-A26C-9B4B8CE2B432}"/>
            </a:ext>
          </a:extLst>
        </xdr:cNvPr>
        <xdr:cNvSpPr/>
      </xdr:nvSpPr>
      <xdr:spPr>
        <a:xfrm>
          <a:off x="3197263" y="2116048"/>
          <a:ext cx="1490415" cy="25916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FA63-CA23-4719-8753-BA153C140D21}">
  <dimension ref="B1:T45"/>
  <sheetViews>
    <sheetView tabSelected="1" workbookViewId="0">
      <selection activeCell="I25" sqref="I25"/>
    </sheetView>
  </sheetViews>
  <sheetFormatPr defaultColWidth="9.109375" defaultRowHeight="14.4" x14ac:dyDescent="0.3"/>
  <cols>
    <col min="1" max="1" width="3.33203125" style="2" customWidth="1"/>
    <col min="2" max="2" width="24.33203125" style="2" customWidth="1"/>
    <col min="3" max="3" width="19.5546875" style="2" customWidth="1"/>
    <col min="4" max="4" width="23.5546875" style="3" customWidth="1"/>
    <col min="5" max="5" width="17.44140625" style="2" customWidth="1"/>
    <col min="6" max="6" width="9.109375" style="2"/>
    <col min="7" max="7" width="10.109375" style="2" bestFit="1" customWidth="1"/>
    <col min="8" max="9" width="9.109375" style="2"/>
    <col min="10" max="10" width="10.44140625" style="2" bestFit="1" customWidth="1"/>
    <col min="11" max="16384" width="9.109375" style="2"/>
  </cols>
  <sheetData>
    <row r="1" spans="2:12" ht="19.8" x14ac:dyDescent="0.4">
      <c r="B1" s="1" t="s">
        <v>0</v>
      </c>
    </row>
    <row r="2" spans="2:12" ht="3.75" customHeight="1" x14ac:dyDescent="0.3">
      <c r="B2" s="4"/>
    </row>
    <row r="3" spans="2:12" x14ac:dyDescent="0.3">
      <c r="B3" s="5" t="s">
        <v>1</v>
      </c>
    </row>
    <row r="4" spans="2:12" ht="3.75" customHeight="1" thickBot="1" x14ac:dyDescent="0.35"/>
    <row r="5" spans="2:12" ht="15" customHeight="1" thickTop="1" x14ac:dyDescent="0.3">
      <c r="B5" s="52" t="s">
        <v>2</v>
      </c>
      <c r="C5" s="52"/>
      <c r="D5" s="52"/>
      <c r="E5" s="52"/>
    </row>
    <row r="6" spans="2:12" ht="7.5" customHeight="1" x14ac:dyDescent="0.3">
      <c r="B6" s="6"/>
      <c r="C6" s="6"/>
      <c r="D6" s="6"/>
      <c r="E6" s="6"/>
    </row>
    <row r="7" spans="2:12" x14ac:dyDescent="0.3">
      <c r="B7" s="3" t="s">
        <v>3</v>
      </c>
      <c r="C7" s="7" t="s">
        <v>34</v>
      </c>
      <c r="D7" s="8" t="s">
        <v>4</v>
      </c>
    </row>
    <row r="8" spans="2:12" x14ac:dyDescent="0.3">
      <c r="B8" s="3" t="s">
        <v>5</v>
      </c>
      <c r="C8" s="9">
        <f>VLOOKUP(C7,B37:E45,4,FALSE)</f>
        <v>0.12850900000000001</v>
      </c>
    </row>
    <row r="9" spans="2:12" ht="6.75" customHeight="1" thickBot="1" x14ac:dyDescent="0.35">
      <c r="B9" s="10"/>
      <c r="C9" s="10"/>
      <c r="D9" s="11"/>
      <c r="E9" s="10"/>
    </row>
    <row r="10" spans="2:12" ht="15" customHeight="1" thickTop="1" x14ac:dyDescent="0.3">
      <c r="B10" s="52" t="s">
        <v>6</v>
      </c>
      <c r="C10" s="52"/>
      <c r="D10" s="52"/>
      <c r="E10" s="52"/>
    </row>
    <row r="11" spans="2:12" ht="7.5" customHeight="1" x14ac:dyDescent="0.3">
      <c r="B11" s="12"/>
      <c r="C11" s="12"/>
      <c r="D11" s="13"/>
      <c r="E11" s="12"/>
    </row>
    <row r="12" spans="2:12" x14ac:dyDescent="0.3">
      <c r="C12" s="14" t="s">
        <v>7</v>
      </c>
      <c r="E12" s="14" t="s">
        <v>8</v>
      </c>
    </row>
    <row r="13" spans="2:12" x14ac:dyDescent="0.3">
      <c r="B13" s="3" t="s">
        <v>9</v>
      </c>
      <c r="C13" s="15">
        <v>202401</v>
      </c>
      <c r="D13" s="16" t="s">
        <v>10</v>
      </c>
      <c r="E13" s="17">
        <f>(C13/100)*E36</f>
        <v>260.10350108999995</v>
      </c>
      <c r="H13" s="18"/>
    </row>
    <row r="14" spans="2:12" ht="15" customHeight="1" x14ac:dyDescent="0.3">
      <c r="B14" s="3"/>
      <c r="C14" s="19"/>
      <c r="D14" s="20"/>
      <c r="E14" s="19"/>
      <c r="I14" s="21"/>
      <c r="J14" s="21"/>
      <c r="K14" s="21"/>
      <c r="L14" s="21"/>
    </row>
    <row r="15" spans="2:12" s="21" customFormat="1" x14ac:dyDescent="0.3">
      <c r="B15" s="20" t="s">
        <v>11</v>
      </c>
      <c r="C15" s="17">
        <f>(C13*C19)+C13</f>
        <v>223122.00477599999</v>
      </c>
      <c r="D15" s="16" t="s">
        <v>12</v>
      </c>
      <c r="E15" s="17">
        <f>(C15/100)*C8</f>
        <v>286.73185711758987</v>
      </c>
    </row>
    <row r="16" spans="2:12" s="21" customFormat="1" ht="14.25" customHeight="1" thickBot="1" x14ac:dyDescent="0.35">
      <c r="B16" s="20"/>
      <c r="C16" s="22"/>
      <c r="D16" s="3"/>
      <c r="E16" s="22"/>
    </row>
    <row r="17" spans="2:20" s="21" customFormat="1" ht="15" thickBot="1" x14ac:dyDescent="0.35">
      <c r="B17" s="3" t="s">
        <v>13</v>
      </c>
      <c r="C17" s="23">
        <f>C15-C13</f>
        <v>20721.004775999987</v>
      </c>
      <c r="D17" s="3" t="s">
        <v>14</v>
      </c>
      <c r="E17" s="24">
        <f>E15-E13</f>
        <v>26.628356027589916</v>
      </c>
      <c r="I17" s="2"/>
      <c r="J17" s="2"/>
      <c r="K17" s="2"/>
      <c r="L17" s="2"/>
    </row>
    <row r="18" spans="2:20" ht="14.25" customHeight="1" thickBot="1" x14ac:dyDescent="0.35">
      <c r="B18" s="3"/>
      <c r="C18" s="25"/>
      <c r="D18" s="3" t="s">
        <v>15</v>
      </c>
      <c r="E18" s="24">
        <f>E17/12</f>
        <v>2.2190296689658262</v>
      </c>
    </row>
    <row r="19" spans="2:20" x14ac:dyDescent="0.3">
      <c r="B19" s="3" t="s">
        <v>16</v>
      </c>
      <c r="C19" s="26">
        <v>0.10237599999999999</v>
      </c>
      <c r="E19" s="18"/>
      <c r="F19" s="18"/>
      <c r="H19" s="27"/>
    </row>
    <row r="20" spans="2:20" x14ac:dyDescent="0.3">
      <c r="B20" s="3"/>
      <c r="C20" s="28"/>
      <c r="D20" s="3" t="s">
        <v>17</v>
      </c>
      <c r="E20" s="29">
        <f>E17/E13</f>
        <v>0.10237600000000031</v>
      </c>
      <c r="F20" s="30"/>
    </row>
    <row r="21" spans="2:20" ht="8.25" customHeight="1" thickBot="1" x14ac:dyDescent="0.35">
      <c r="B21" s="3"/>
      <c r="C21" s="31"/>
      <c r="E21" s="30"/>
      <c r="F21" s="18"/>
    </row>
    <row r="22" spans="2:20" ht="15" customHeight="1" thickTop="1" x14ac:dyDescent="0.3">
      <c r="B22" s="52" t="s">
        <v>18</v>
      </c>
      <c r="C22" s="52"/>
      <c r="D22" s="52"/>
      <c r="E22" s="52"/>
      <c r="F22" s="18"/>
    </row>
    <row r="23" spans="2:20" ht="7.5" customHeight="1" x14ac:dyDescent="0.3">
      <c r="B23" s="13"/>
      <c r="C23" s="31"/>
      <c r="D23" s="13"/>
      <c r="E23" s="31"/>
      <c r="F23" s="18"/>
    </row>
    <row r="24" spans="2:20" x14ac:dyDescent="0.3">
      <c r="B24" s="53" t="s">
        <v>19</v>
      </c>
      <c r="C24" s="53"/>
      <c r="D24" s="54"/>
      <c r="E24" s="32">
        <f>(C13/100*C8)-E13</f>
        <v>0</v>
      </c>
      <c r="G24" s="18"/>
    </row>
    <row r="25" spans="2:20" x14ac:dyDescent="0.3">
      <c r="B25" s="51" t="s">
        <v>35</v>
      </c>
      <c r="C25" s="51"/>
      <c r="D25" s="51"/>
      <c r="E25" s="51"/>
      <c r="G25" s="18"/>
    </row>
    <row r="26" spans="2:20" ht="8.25" customHeight="1" x14ac:dyDescent="0.3">
      <c r="B26" s="33"/>
      <c r="C26" s="33"/>
      <c r="D26" s="33"/>
      <c r="E26" s="33"/>
      <c r="G26" s="18"/>
    </row>
    <row r="27" spans="2:20" x14ac:dyDescent="0.3">
      <c r="B27" s="53" t="s">
        <v>20</v>
      </c>
      <c r="C27" s="53"/>
      <c r="D27" s="54"/>
      <c r="E27" s="32">
        <f>E17-E24</f>
        <v>26.628356027589916</v>
      </c>
      <c r="F27" s="34"/>
      <c r="G27" s="35"/>
    </row>
    <row r="28" spans="2:20" x14ac:dyDescent="0.3">
      <c r="B28" s="51" t="s">
        <v>36</v>
      </c>
      <c r="C28" s="51"/>
      <c r="D28" s="51"/>
      <c r="E28" s="51"/>
      <c r="F28" s="34"/>
      <c r="G28" s="35"/>
    </row>
    <row r="29" spans="2:20" x14ac:dyDescent="0.3">
      <c r="B29" s="33"/>
      <c r="C29" s="33"/>
      <c r="D29" s="33"/>
      <c r="E29" s="33"/>
      <c r="F29" s="34"/>
      <c r="G29" s="35"/>
    </row>
    <row r="30" spans="2:20" x14ac:dyDescent="0.3">
      <c r="B30" s="3"/>
      <c r="C30" s="3"/>
      <c r="D30" s="36" t="s">
        <v>14</v>
      </c>
      <c r="E30" s="37">
        <f>SUM(E24:E27)</f>
        <v>26.628356027589916</v>
      </c>
      <c r="F30" s="34"/>
      <c r="G30" s="30"/>
    </row>
    <row r="31" spans="2:20" x14ac:dyDescent="0.3">
      <c r="B31" s="3"/>
      <c r="C31" s="3"/>
      <c r="D31" s="36" t="s">
        <v>15</v>
      </c>
      <c r="E31" s="37">
        <f>E30/12</f>
        <v>2.2190296689658262</v>
      </c>
      <c r="F31" s="34"/>
      <c r="G31" s="30"/>
      <c r="T31" s="38"/>
    </row>
    <row r="32" spans="2:20" ht="15" customHeight="1" thickBot="1" x14ac:dyDescent="0.35">
      <c r="B32" s="39"/>
      <c r="C32" s="39"/>
      <c r="D32" s="39"/>
      <c r="E32" s="40"/>
      <c r="F32" s="34"/>
      <c r="G32" s="30"/>
    </row>
    <row r="33" spans="2:5" ht="15" thickTop="1" x14ac:dyDescent="0.3">
      <c r="B33" s="52" t="s">
        <v>21</v>
      </c>
      <c r="C33" s="52"/>
      <c r="D33" s="52"/>
      <c r="E33" s="52"/>
    </row>
    <row r="34" spans="2:5" ht="7.5" customHeight="1" x14ac:dyDescent="0.3">
      <c r="B34" s="6"/>
      <c r="C34" s="6"/>
      <c r="D34" s="6"/>
      <c r="E34" s="6"/>
    </row>
    <row r="35" spans="2:5" x14ac:dyDescent="0.3">
      <c r="B35" s="41"/>
      <c r="C35" s="42" t="s">
        <v>22</v>
      </c>
      <c r="D35" s="42" t="s">
        <v>23</v>
      </c>
      <c r="E35" s="42" t="s">
        <v>24</v>
      </c>
    </row>
    <row r="36" spans="2:5" x14ac:dyDescent="0.3">
      <c r="B36" s="43" t="s">
        <v>25</v>
      </c>
      <c r="C36" s="44">
        <v>0.11021599999999999</v>
      </c>
      <c r="D36" s="45">
        <v>1.8293E-2</v>
      </c>
      <c r="E36" s="44">
        <f t="shared" ref="E36:E37" si="0">SUM(C36:D36)</f>
        <v>0.12850899999999998</v>
      </c>
    </row>
    <row r="37" spans="2:5" x14ac:dyDescent="0.3">
      <c r="B37" s="46" t="s">
        <v>26</v>
      </c>
      <c r="C37" s="47">
        <v>0.107306</v>
      </c>
      <c r="D37" s="48">
        <v>1.8293E-2</v>
      </c>
      <c r="E37" s="47">
        <f t="shared" si="0"/>
        <v>0.12559899999999999</v>
      </c>
    </row>
    <row r="38" spans="2:5" x14ac:dyDescent="0.3">
      <c r="B38" s="46" t="s">
        <v>27</v>
      </c>
      <c r="C38" s="47">
        <v>0.10836899999999999</v>
      </c>
      <c r="D38" s="48">
        <v>1.8293E-2</v>
      </c>
      <c r="E38" s="49">
        <v>0.126662</v>
      </c>
    </row>
    <row r="39" spans="2:5" x14ac:dyDescent="0.3">
      <c r="B39" s="46" t="s">
        <v>28</v>
      </c>
      <c r="C39" s="47">
        <v>0.109431</v>
      </c>
      <c r="D39" s="48">
        <v>1.8293E-2</v>
      </c>
      <c r="E39" s="49">
        <v>0.127724</v>
      </c>
    </row>
    <row r="40" spans="2:5" x14ac:dyDescent="0.3">
      <c r="B40" s="50" t="s">
        <v>34</v>
      </c>
      <c r="C40" s="47">
        <v>0.11021599999999999</v>
      </c>
      <c r="D40" s="48">
        <v>1.8293E-2</v>
      </c>
      <c r="E40" s="49">
        <v>0.12850900000000001</v>
      </c>
    </row>
    <row r="41" spans="2:5" x14ac:dyDescent="0.3">
      <c r="B41" s="46" t="s">
        <v>29</v>
      </c>
      <c r="C41" s="47">
        <v>0.11049399999999999</v>
      </c>
      <c r="D41" s="48">
        <v>1.8293E-2</v>
      </c>
      <c r="E41" s="49">
        <v>0.12878700000000001</v>
      </c>
    </row>
    <row r="42" spans="2:5" x14ac:dyDescent="0.3">
      <c r="B42" s="46" t="s">
        <v>30</v>
      </c>
      <c r="C42" s="47">
        <v>0.111556</v>
      </c>
      <c r="D42" s="48">
        <v>1.8293E-2</v>
      </c>
      <c r="E42" s="49">
        <v>0.12984899999999999</v>
      </c>
    </row>
    <row r="43" spans="2:5" x14ac:dyDescent="0.3">
      <c r="B43" s="46" t="s">
        <v>31</v>
      </c>
      <c r="C43" s="47">
        <v>0.112619</v>
      </c>
      <c r="D43" s="48">
        <v>1.8293E-2</v>
      </c>
      <c r="E43" s="49">
        <v>0.130912</v>
      </c>
    </row>
    <row r="44" spans="2:5" x14ac:dyDescent="0.3">
      <c r="B44" s="46" t="s">
        <v>32</v>
      </c>
      <c r="C44" s="47">
        <v>0.113681</v>
      </c>
      <c r="D44" s="48">
        <v>1.8293E-2</v>
      </c>
      <c r="E44" s="49">
        <v>0.13197400000000001</v>
      </c>
    </row>
    <row r="45" spans="2:5" x14ac:dyDescent="0.3">
      <c r="B45" s="46" t="s">
        <v>33</v>
      </c>
      <c r="C45" s="47">
        <v>0.11469</v>
      </c>
      <c r="D45" s="48">
        <v>1.8293E-2</v>
      </c>
      <c r="E45" s="49">
        <v>0.13298299999999999</v>
      </c>
    </row>
  </sheetData>
  <mergeCells count="8">
    <mergeCell ref="B28:E28"/>
    <mergeCell ref="B33:E33"/>
    <mergeCell ref="B5:E5"/>
    <mergeCell ref="B10:E10"/>
    <mergeCell ref="B22:E22"/>
    <mergeCell ref="B24:D24"/>
    <mergeCell ref="B25:E25"/>
    <mergeCell ref="B27:D27"/>
  </mergeCells>
  <dataValidations count="1">
    <dataValidation type="list" allowBlank="1" showInputMessage="1" showErrorMessage="1" sqref="C7" xr:uid="{AEF380A8-9C50-448B-BF47-A874E168F065}">
      <formula1>$B$37:$B$45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0F2CBD8FA6B429C715D5B5D143AB1" ma:contentTypeVersion="3" ma:contentTypeDescription="Create a new document." ma:contentTypeScope="" ma:versionID="4d34bb24ccae9e34957950de1858bb37">
  <xsd:schema xmlns:xsd="http://www.w3.org/2001/XMLSchema" xmlns:xs="http://www.w3.org/2001/XMLSchema" xmlns:p="http://schemas.microsoft.com/office/2006/metadata/properties" xmlns:ns1="http://schemas.microsoft.com/sharepoint/v3" xmlns:ns2="f35bbfaa-726b-4cd5-abc2-07e08ccd3195" targetNamespace="http://schemas.microsoft.com/office/2006/metadata/properties" ma:root="true" ma:fieldsID="2eb9c1cdae4d90cdb8564109812a8684" ns1:_="" ns2:_="">
    <xsd:import namespace="http://schemas.microsoft.com/sharepoint/v3"/>
    <xsd:import namespace="f35bbfaa-726b-4cd5-abc2-07e08ccd319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bbfaa-726b-4cd5-abc2-07e08ccd3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43E07-32C3-4693-8C27-8EFA58271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5bbfaa-726b-4cd5-abc2-07e08ccd3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CD5D3-4BA8-4CE1-B97B-FBA799B08DD2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f35bbfaa-726b-4cd5-abc2-07e08ccd3195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EE8DD73-C3F0-4662-B33F-9B2B5B2C29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Tax Comparison</vt:lpstr>
    </vt:vector>
  </TitlesOfParts>
  <Company>McLennan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Harmsen</dc:creator>
  <cp:lastModifiedBy>Mark Harmsen</cp:lastModifiedBy>
  <dcterms:created xsi:type="dcterms:W3CDTF">2024-08-09T16:40:37Z</dcterms:created>
  <dcterms:modified xsi:type="dcterms:W3CDTF">2024-08-12T01:37:04Z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0x0101002FF0F2CBD8FA6B429C715D5B5D143AB1</vt:lpwstr>
  </property>
</Properties>
</file>